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showInkAnnotation="0" defaultThemeVersion="124226"/>
  <mc:AlternateContent xmlns:mc="http://schemas.openxmlformats.org/markup-compatibility/2006">
    <mc:Choice Requires="x15">
      <x15ac:absPath xmlns:x15ac="http://schemas.microsoft.com/office/spreadsheetml/2010/11/ac" url="T:\MASTERS\Application\2023 Application\Still may need updating for 2023\Jacob Updating\"/>
    </mc:Choice>
  </mc:AlternateContent>
  <xr:revisionPtr revIDLastSave="0" documentId="13_ncr:1_{78AAA2C9-BF72-429E-9F8B-93B2CEE9EE0C}" xr6:coauthVersionLast="47" xr6:coauthVersionMax="47" xr10:uidLastSave="{00000000-0000-0000-0000-000000000000}"/>
  <bookViews>
    <workbookView xWindow="5680" yWindow="3570" windowWidth="12370" windowHeight="5410" xr2:uid="{00000000-000D-0000-FFFF-FFFF00000000}"/>
  </bookViews>
  <sheets>
    <sheet name="Maximum Dev Cost" sheetId="1" r:id="rId1"/>
    <sheet name="WSHFC use only" sheetId="3" state="hidden" r:id="rId2"/>
    <sheet name="data" sheetId="2" state="hidden" r:id="rId3"/>
  </sheets>
  <definedNames>
    <definedName name="_xlnm._FilterDatabase" localSheetId="0" hidden="1">'Maximum Dev Cost'!$A$57:$K$58</definedName>
    <definedName name="Project_Name">'Maximum Dev Cost'!$F$3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4" i="1" l="1"/>
  <c r="J64" i="1"/>
  <c r="I64" i="1"/>
  <c r="G64" i="1"/>
  <c r="F64" i="1"/>
  <c r="H3" i="3" l="1"/>
  <c r="F87" i="1" l="1"/>
  <c r="I66" i="1" l="1"/>
  <c r="K55" i="1" l="1"/>
  <c r="K66" i="1"/>
  <c r="J66" i="1"/>
  <c r="G66" i="1"/>
  <c r="F66" i="1"/>
  <c r="K68" i="1" l="1"/>
  <c r="K70" i="1" s="1"/>
  <c r="K69" i="1" l="1"/>
  <c r="F88" i="1" s="1"/>
</calcChain>
</file>

<file path=xl/sharedStrings.xml><?xml version="1.0" encoding="utf-8"?>
<sst xmlns="http://schemas.openxmlformats.org/spreadsheetml/2006/main" count="147" uniqueCount="128">
  <si>
    <t>2.</t>
  </si>
  <si>
    <t>3.</t>
  </si>
  <si>
    <t>4.</t>
  </si>
  <si>
    <t>Studio</t>
  </si>
  <si>
    <t>1 Bedroom</t>
  </si>
  <si>
    <t>2 Bedroom</t>
  </si>
  <si>
    <t>3 Bedroom</t>
  </si>
  <si>
    <t>4+ Bedroom</t>
  </si>
  <si>
    <t>Appropriate Cost/Unit Limits</t>
  </si>
  <si>
    <t>Max Cost by Unit Type</t>
  </si>
  <si>
    <t>Project's Total Development Cost Limit:</t>
  </si>
  <si>
    <t>- Capitalized Reserves</t>
  </si>
  <si>
    <t>Total Development Cost</t>
  </si>
  <si>
    <t>State Prevailing Wages - Residential</t>
  </si>
  <si>
    <t>State Prevailing Wages - Commercial</t>
  </si>
  <si>
    <t>Townhouse/Duplex</t>
  </si>
  <si>
    <t>Davis Bacon Wages - Residential</t>
  </si>
  <si>
    <t>Walk-Up/Garden Style Apartments</t>
  </si>
  <si>
    <t>Davis Bacon Wages - Commercial</t>
  </si>
  <si>
    <t>Low-Rise (2-3 stories with elevator)</t>
  </si>
  <si>
    <t>No wage requirements</t>
  </si>
  <si>
    <t>Mid-Rise (4-6 stories with elevator)</t>
  </si>
  <si>
    <t>High Rise (7+ stories with elevator)</t>
  </si>
  <si>
    <t>Parking</t>
  </si>
  <si>
    <t>Project Name:</t>
  </si>
  <si>
    <t>Project Contact:</t>
  </si>
  <si>
    <t xml:space="preserve">Total Residential Project Cost </t>
  </si>
  <si>
    <t>Average Square Feet of Units</t>
  </si>
  <si>
    <t>Complete the following:</t>
  </si>
  <si>
    <t>Number of Units by Building Type:</t>
  </si>
  <si>
    <t>Single Family Detached</t>
  </si>
  <si>
    <t>5.</t>
  </si>
  <si>
    <t>New Construction</t>
  </si>
  <si>
    <t>Rehabilitation</t>
  </si>
  <si>
    <t>Sponsor Organization:</t>
  </si>
  <si>
    <t>- Land</t>
  </si>
  <si>
    <t>Number of Units**</t>
  </si>
  <si>
    <r>
      <t xml:space="preserve">  Number of Structured Parking</t>
    </r>
    <r>
      <rPr>
        <sz val="11"/>
        <color theme="1"/>
        <rFont val="Calibri"/>
        <family val="2"/>
      </rPr>
      <t>†</t>
    </r>
    <r>
      <rPr>
        <sz val="11"/>
        <color theme="1"/>
        <rFont val="Calibri"/>
        <family val="2"/>
        <scheme val="minor"/>
      </rPr>
      <t xml:space="preserve"> Stalls
</t>
    </r>
    <r>
      <rPr>
        <sz val="9"/>
        <color indexed="8"/>
        <rFont val="Calibri"/>
        <family val="2"/>
      </rPr>
      <t xml:space="preserve">  (Residential Only)</t>
    </r>
  </si>
  <si>
    <t>† Structured parking is defined as an above-grade or underground structure specifically designed for vehicle parking.</t>
  </si>
  <si>
    <t>Date of Waiver Request:</t>
  </si>
  <si>
    <t>Please attach the following forms from the Combined Funder's Application:</t>
  </si>
  <si>
    <t>% Above TDC Limit</t>
  </si>
  <si>
    <t>$  Amount Above TDC Limt</t>
  </si>
  <si>
    <t>TDC_Limit</t>
  </si>
  <si>
    <t>King County</t>
  </si>
  <si>
    <t>Metro Counties</t>
  </si>
  <si>
    <t>Balance of State</t>
  </si>
  <si>
    <t>Which limits is this project subject to?</t>
  </si>
  <si>
    <t>Select from List</t>
  </si>
  <si>
    <t>Form 7A: Financing Sources</t>
  </si>
  <si>
    <t>Form 6D: LIHTC Calculation</t>
  </si>
  <si>
    <t>Form 2B: Square Footage Details</t>
  </si>
  <si>
    <t>- Offsite Infrastructure</t>
  </si>
  <si>
    <t>Cost_Drivers</t>
  </si>
  <si>
    <t>Site-related</t>
  </si>
  <si>
    <t>Structural</t>
  </si>
  <si>
    <t>Infrastructure</t>
  </si>
  <si>
    <t>Design</t>
  </si>
  <si>
    <t>Sewer/Stormwater</t>
  </si>
  <si>
    <t>Structured Parking</t>
  </si>
  <si>
    <t>Materials</t>
  </si>
  <si>
    <t>Location</t>
  </si>
  <si>
    <t>Commercial Wage Rates</t>
  </si>
  <si>
    <t>Category</t>
  </si>
  <si>
    <t>Cost</t>
  </si>
  <si>
    <t>Total</t>
  </si>
  <si>
    <t xml:space="preserve">1. </t>
  </si>
  <si>
    <t xml:space="preserve">2. </t>
  </si>
  <si>
    <t xml:space="preserve">3. </t>
  </si>
  <si>
    <t xml:space="preserve">4. </t>
  </si>
  <si>
    <t xml:space="preserve">5. </t>
  </si>
  <si>
    <t xml:space="preserve">6. </t>
  </si>
  <si>
    <t xml:space="preserve">7. </t>
  </si>
  <si>
    <t xml:space="preserve">8. </t>
  </si>
  <si>
    <t xml:space="preserve">9. </t>
  </si>
  <si>
    <t>Other</t>
  </si>
  <si>
    <t xml:space="preserve">
</t>
  </si>
  <si>
    <t>Calculation of Project's Total Development Cost*</t>
  </si>
  <si>
    <t>Calculation of Project's TDC limit:</t>
  </si>
  <si>
    <t>Credit_Type</t>
  </si>
  <si>
    <t>9% Credit</t>
  </si>
  <si>
    <t>4% Credit</t>
  </si>
  <si>
    <t>Narrative explanation of each cost driver listed above.</t>
  </si>
  <si>
    <t>Description of Project</t>
  </si>
  <si>
    <t>6.</t>
  </si>
  <si>
    <t>Project City, County:</t>
  </si>
  <si>
    <t>Amount Project exceeds Limit</t>
  </si>
  <si>
    <r>
      <rPr>
        <b/>
        <sz val="10"/>
        <color indexed="8"/>
        <rFont val="Calibri"/>
        <family val="2"/>
      </rPr>
      <t>*</t>
    </r>
    <r>
      <rPr>
        <sz val="10"/>
        <color indexed="8"/>
        <rFont val="Calibri"/>
        <family val="2"/>
      </rPr>
      <t>The Total Development Cost submitted in the Application may not exceed the Total Development Cost in the waiver request.  Please see Chapter 3.2 of the 9% Housing Credit Policies for the full Total Development Cost Limit Policy.</t>
    </r>
  </si>
  <si>
    <r>
      <t>*</t>
    </r>
    <r>
      <rPr>
        <b/>
        <sz val="10"/>
        <color indexed="8"/>
        <rFont val="Calibri"/>
        <family val="2"/>
      </rPr>
      <t>*</t>
    </r>
    <r>
      <rPr>
        <sz val="10"/>
        <color indexed="8"/>
        <rFont val="Calibri"/>
        <family val="2"/>
      </rPr>
      <t xml:space="preserve"> Include Low-Income, Market Rate and Common Area Units.</t>
    </r>
  </si>
  <si>
    <t>Market Escalation</t>
  </si>
  <si>
    <t>Program Type:</t>
  </si>
  <si>
    <t>1.</t>
  </si>
  <si>
    <t xml:space="preserve">Development Phase:  </t>
  </si>
  <si>
    <t>Development_Phase</t>
  </si>
  <si>
    <t>Pre Application</t>
  </si>
  <si>
    <t>Closing - Final Bids</t>
  </si>
  <si>
    <t>Placing in Service</t>
  </si>
  <si>
    <t>Approval Date:</t>
  </si>
  <si>
    <t>Approved TDC:</t>
  </si>
  <si>
    <t>Has this project received a TDC Waiver in the past? If so:</t>
  </si>
  <si>
    <t>Form 6C: LIHTC Budget</t>
  </si>
  <si>
    <t>7.</t>
  </si>
  <si>
    <t>Abbreviated description</t>
  </si>
  <si>
    <t>8.</t>
  </si>
  <si>
    <t>9.</t>
  </si>
  <si>
    <t>Labor, shortage issues or other</t>
  </si>
  <si>
    <t>Explain what this cost estimate is based on (bids, drawings, etc).</t>
  </si>
  <si>
    <t>Cost Drivers</t>
  </si>
  <si>
    <t>Service Space/Community Center</t>
  </si>
  <si>
    <t>Reviewed by:</t>
  </si>
  <si>
    <t>WSHFC Staff Use Only</t>
  </si>
  <si>
    <t>Date:</t>
  </si>
  <si>
    <t>Recommendation:</t>
  </si>
  <si>
    <t>Recommendation</t>
  </si>
  <si>
    <t>Approve with Changes</t>
  </si>
  <si>
    <t>Not Approved</t>
  </si>
  <si>
    <t>Approve as Requested</t>
  </si>
  <si>
    <t>Rationale:</t>
  </si>
  <si>
    <t>Approved by:</t>
  </si>
  <si>
    <t>Approval</t>
  </si>
  <si>
    <t>Lisa Vatske</t>
  </si>
  <si>
    <t>Select</t>
  </si>
  <si>
    <t>Signature:</t>
  </si>
  <si>
    <t>Approval Not Required</t>
  </si>
  <si>
    <t>Pierce/Snohomish/Clark</t>
  </si>
  <si>
    <t>Steve Walker</t>
  </si>
  <si>
    <t>Balance of King</t>
  </si>
  <si>
    <t>Total Development Cost Limit Waiver Request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</si>
</sst>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4" formatCode="_(&quot;$&quot;* #,##0.00_);_(&quot;$&quot;* \(#,##0.00\);_(&quot;$&quot;* &quot;-&quot;??_);_(@_)"/>
    <numFmt numFmtId="164" formatCode="&quot;$&quot;#,##0"/>
  </numFmts>
  <fonts count="34" x14ac:knownFonts="1">
    <font>
      <sz val="11"/>
      <color theme="1"/>
      <name val="Calibri"/>
      <family val="2"/>
      <scheme val="minor"/>
    </font>
    <font>
      <sz val="9"/>
      <color indexed="8"/>
      <name val="Calibri"/>
      <family val="2"/>
    </font>
    <font>
      <b/>
      <sz val="9"/>
      <color indexed="8"/>
      <name val="Calibri"/>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sz val="10"/>
      <name val="Arial"/>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sz val="10"/>
      <name val="Arial"/>
      <family val="2"/>
    </font>
    <font>
      <sz val="11"/>
      <color indexed="8"/>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1"/>
      <color theme="1"/>
      <name val="Arial"/>
      <family val="2"/>
    </font>
    <font>
      <b/>
      <sz val="9"/>
      <color theme="1"/>
      <name val="Calibri"/>
      <family val="2"/>
      <scheme val="minor"/>
    </font>
    <font>
      <b/>
      <sz val="14"/>
      <color theme="1"/>
      <name val="Calibri"/>
      <family val="2"/>
      <scheme val="minor"/>
    </font>
    <font>
      <sz val="11"/>
      <color theme="1"/>
      <name val="Calibri"/>
      <family val="2"/>
    </font>
    <font>
      <b/>
      <u/>
      <sz val="11"/>
      <color theme="1"/>
      <name val="Calibri"/>
      <family val="2"/>
      <scheme val="minor"/>
    </font>
    <font>
      <sz val="11"/>
      <name val="Calibri"/>
      <family val="2"/>
      <scheme val="minor"/>
    </font>
    <font>
      <u/>
      <sz val="11"/>
      <color theme="10"/>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CC"/>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4" fontId="8"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7" fillId="0" borderId="0"/>
    <xf numFmtId="0" fontId="8" fillId="0" borderId="0"/>
    <xf numFmtId="0" fontId="23" fillId="0" borderId="0"/>
    <xf numFmtId="0" fontId="23" fillId="0" borderId="0"/>
    <xf numFmtId="0" fontId="8" fillId="0" borderId="0"/>
    <xf numFmtId="0" fontId="18" fillId="0" borderId="0"/>
    <xf numFmtId="0" fontId="8" fillId="0" borderId="0"/>
    <xf numFmtId="0" fontId="23" fillId="0" borderId="0"/>
    <xf numFmtId="0" fontId="8" fillId="0" borderId="0"/>
    <xf numFmtId="0" fontId="8" fillId="0" borderId="0"/>
    <xf numFmtId="0" fontId="8" fillId="0" borderId="0"/>
    <xf numFmtId="0" fontId="8" fillId="23" borderId="7" applyNumberFormat="0" applyFont="0" applyAlignment="0" applyProtection="0"/>
    <xf numFmtId="0" fontId="19" fillId="20" borderId="8" applyNumberFormat="0" applyAlignment="0" applyProtection="0"/>
    <xf numFmtId="9" fontId="23"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3" fillId="0" borderId="0" applyNumberFormat="0" applyFill="0" applyBorder="0" applyAlignment="0" applyProtection="0"/>
  </cellStyleXfs>
  <cellXfs count="124">
    <xf numFmtId="0" fontId="0" fillId="0" borderId="0" xfId="0"/>
    <xf numFmtId="0" fontId="24" fillId="0" borderId="0" xfId="0" applyFont="1"/>
    <xf numFmtId="0" fontId="0" fillId="0" borderId="0" xfId="0" applyFont="1"/>
    <xf numFmtId="0" fontId="0" fillId="0" borderId="0" xfId="0" applyFont="1" applyAlignment="1">
      <alignment wrapText="1"/>
    </xf>
    <xf numFmtId="49" fontId="0" fillId="0" borderId="0" xfId="0" applyNumberFormat="1" applyFont="1" applyBorder="1"/>
    <xf numFmtId="0" fontId="25" fillId="0" borderId="0" xfId="0" applyFont="1" applyBorder="1" applyAlignment="1">
      <alignment wrapText="1"/>
    </xf>
    <xf numFmtId="0" fontId="0" fillId="0" borderId="0" xfId="0" applyFont="1" applyBorder="1" applyAlignment="1">
      <alignment horizontal="left" wrapText="1"/>
    </xf>
    <xf numFmtId="0" fontId="0" fillId="0" borderId="0" xfId="0" applyFont="1" applyBorder="1"/>
    <xf numFmtId="0" fontId="0" fillId="0" borderId="0" xfId="0" applyBorder="1" applyAlignment="1">
      <alignment horizontal="center"/>
    </xf>
    <xf numFmtId="0" fontId="0" fillId="24" borderId="10" xfId="0" applyFont="1" applyFill="1" applyBorder="1" applyAlignment="1">
      <alignment wrapText="1"/>
    </xf>
    <xf numFmtId="0" fontId="0" fillId="0" borderId="0" xfId="0" applyFont="1" applyFill="1" applyBorder="1" applyAlignment="1">
      <alignment wrapText="1"/>
    </xf>
    <xf numFmtId="0" fontId="26" fillId="0" borderId="0" xfId="0" applyFont="1" applyFill="1" applyBorder="1" applyAlignment="1">
      <alignment vertical="top" wrapText="1"/>
    </xf>
    <xf numFmtId="0" fontId="26" fillId="0" borderId="0" xfId="0" applyFont="1" applyBorder="1" applyAlignment="1">
      <alignment wrapText="1"/>
    </xf>
    <xf numFmtId="164" fontId="0" fillId="0" borderId="10" xfId="0" applyNumberFormat="1" applyFont="1" applyBorder="1" applyAlignment="1">
      <alignment wrapText="1"/>
    </xf>
    <xf numFmtId="0" fontId="24" fillId="0" borderId="0" xfId="0" applyFont="1" applyBorder="1"/>
    <xf numFmtId="0" fontId="0" fillId="0" borderId="11" xfId="0" applyFont="1" applyBorder="1"/>
    <xf numFmtId="0" fontId="0" fillId="0" borderId="0" xfId="0" applyAlignment="1">
      <alignment wrapText="1"/>
    </xf>
    <xf numFmtId="0" fontId="0" fillId="0" borderId="0" xfId="0" applyFont="1" applyBorder="1"/>
    <xf numFmtId="0" fontId="0" fillId="0" borderId="11" xfId="0" quotePrefix="1" applyFont="1" applyBorder="1"/>
    <xf numFmtId="164" fontId="24" fillId="0" borderId="0" xfId="0" applyNumberFormat="1" applyFont="1" applyFill="1" applyBorder="1" applyAlignment="1">
      <alignment wrapText="1"/>
    </xf>
    <xf numFmtId="0" fontId="27" fillId="0" borderId="0" xfId="0" applyFont="1" applyAlignment="1"/>
    <xf numFmtId="0" fontId="27" fillId="0" borderId="0" xfId="0" applyFont="1"/>
    <xf numFmtId="0" fontId="0" fillId="0" borderId="0" xfId="0" applyFont="1" applyAlignment="1">
      <alignment horizontal="left" indent="1"/>
    </xf>
    <xf numFmtId="0" fontId="0" fillId="0" borderId="0" xfId="0" applyAlignment="1">
      <alignment horizontal="left" indent="1"/>
    </xf>
    <xf numFmtId="0" fontId="0" fillId="0" borderId="0" xfId="0" applyFont="1" applyFill="1" applyBorder="1" applyAlignment="1">
      <alignment horizontal="center" wrapText="1"/>
    </xf>
    <xf numFmtId="0" fontId="24" fillId="0" borderId="0" xfId="0" applyFont="1" applyAlignment="1">
      <alignment horizontal="left" indent="1"/>
    </xf>
    <xf numFmtId="0" fontId="24" fillId="0" borderId="0" xfId="0" applyFont="1" applyAlignment="1">
      <alignment horizontal="left"/>
    </xf>
    <xf numFmtId="0" fontId="0" fillId="0" borderId="0" xfId="0" quotePrefix="1" applyBorder="1"/>
    <xf numFmtId="0" fontId="0" fillId="0" borderId="0" xfId="0" applyBorder="1"/>
    <xf numFmtId="0" fontId="0" fillId="0" borderId="0" xfId="0" applyFont="1" applyBorder="1"/>
    <xf numFmtId="0" fontId="0" fillId="0" borderId="0" xfId="0" applyFill="1" applyBorder="1" applyAlignment="1">
      <alignment horizontal="center"/>
    </xf>
    <xf numFmtId="0" fontId="24" fillId="0" borderId="0" xfId="0" applyFont="1" applyAlignment="1">
      <alignment vertical="center"/>
    </xf>
    <xf numFmtId="0" fontId="0" fillId="0" borderId="0" xfId="0" applyFont="1" applyFill="1" applyBorder="1" applyAlignment="1">
      <alignment horizontal="left"/>
    </xf>
    <xf numFmtId="0" fontId="31" fillId="0" borderId="0" xfId="0" applyFont="1" applyAlignment="1"/>
    <xf numFmtId="49" fontId="27" fillId="0" borderId="0" xfId="0" quotePrefix="1" applyNumberFormat="1" applyFont="1" applyAlignment="1"/>
    <xf numFmtId="164" fontId="24" fillId="25" borderId="18" xfId="0" applyNumberFormat="1" applyFont="1" applyFill="1" applyBorder="1" applyAlignment="1">
      <alignment wrapText="1"/>
    </xf>
    <xf numFmtId="164" fontId="0" fillId="0" borderId="17" xfId="0" applyNumberFormat="1" applyFont="1" applyFill="1" applyBorder="1" applyAlignment="1">
      <alignment wrapText="1"/>
    </xf>
    <xf numFmtId="0" fontId="24" fillId="0" borderId="0" xfId="0" applyFont="1" applyAlignment="1">
      <alignment horizontal="left" indent="2"/>
    </xf>
    <xf numFmtId="164" fontId="0" fillId="0" borderId="0" xfId="0" applyNumberFormat="1" applyFont="1" applyFill="1" applyBorder="1" applyAlignment="1">
      <alignment wrapText="1"/>
    </xf>
    <xf numFmtId="0" fontId="32" fillId="0" borderId="0" xfId="44" applyFont="1" applyFill="1"/>
    <xf numFmtId="49" fontId="0" fillId="0" borderId="0" xfId="0" applyNumberFormat="1" applyFont="1"/>
    <xf numFmtId="0" fontId="0" fillId="0" borderId="0" xfId="0" applyFont="1" applyAlignment="1">
      <alignment horizontal="left" wrapText="1"/>
    </xf>
    <xf numFmtId="0" fontId="0" fillId="24" borderId="10" xfId="0" applyFont="1" applyFill="1" applyBorder="1" applyAlignment="1">
      <alignment horizontal="left" wrapText="1"/>
    </xf>
    <xf numFmtId="42" fontId="0" fillId="0" borderId="10" xfId="0" applyNumberFormat="1" applyFont="1" applyFill="1" applyBorder="1" applyAlignment="1">
      <alignment wrapText="1"/>
    </xf>
    <xf numFmtId="0" fontId="0" fillId="0" borderId="0" xfId="0" applyFont="1" applyBorder="1"/>
    <xf numFmtId="10" fontId="23" fillId="0" borderId="19" xfId="51" applyNumberFormat="1" applyFont="1" applyFill="1" applyBorder="1"/>
    <xf numFmtId="0" fontId="0" fillId="24" borderId="15" xfId="0" applyFont="1" applyFill="1" applyBorder="1" applyAlignment="1">
      <alignment wrapText="1"/>
    </xf>
    <xf numFmtId="0" fontId="0" fillId="0" borderId="0" xfId="0" applyFont="1" applyBorder="1"/>
    <xf numFmtId="0" fontId="27" fillId="0" borderId="0" xfId="0" applyFont="1" applyBorder="1"/>
    <xf numFmtId="0" fontId="24" fillId="0" borderId="0" xfId="0" applyFont="1" applyBorder="1"/>
    <xf numFmtId="42" fontId="0" fillId="0" borderId="15" xfId="0" applyNumberFormat="1" applyFont="1" applyFill="1" applyBorder="1" applyAlignment="1">
      <alignment wrapText="1"/>
    </xf>
    <xf numFmtId="10" fontId="23" fillId="0" borderId="0" xfId="51" applyNumberFormat="1" applyFont="1" applyFill="1" applyBorder="1"/>
    <xf numFmtId="0" fontId="0" fillId="0" borderId="0" xfId="0" applyFont="1" applyAlignment="1">
      <alignment horizontal="right"/>
    </xf>
    <xf numFmtId="0" fontId="0" fillId="0" borderId="0" xfId="0" quotePrefix="1" applyFont="1"/>
    <xf numFmtId="0" fontId="0" fillId="24" borderId="10" xfId="0" applyFont="1" applyFill="1" applyBorder="1" applyAlignment="1"/>
    <xf numFmtId="0" fontId="0" fillId="24" borderId="10" xfId="0" applyFont="1" applyFill="1" applyBorder="1" applyAlignment="1">
      <alignment horizontal="center" wrapText="1"/>
    </xf>
    <xf numFmtId="49" fontId="27" fillId="0" borderId="0" xfId="0" quotePrefix="1" applyNumberFormat="1" applyFont="1" applyAlignment="1">
      <alignment vertical="center"/>
    </xf>
    <xf numFmtId="0" fontId="0" fillId="0" borderId="0" xfId="0" applyFont="1" applyBorder="1"/>
    <xf numFmtId="0" fontId="24" fillId="0" borderId="0" xfId="0" applyFont="1" applyBorder="1"/>
    <xf numFmtId="5" fontId="0" fillId="0" borderId="17" xfId="0" applyNumberFormat="1" applyFont="1" applyBorder="1"/>
    <xf numFmtId="5" fontId="24" fillId="0" borderId="0" xfId="0" applyNumberFormat="1" applyFont="1"/>
    <xf numFmtId="0" fontId="25" fillId="0" borderId="0" xfId="0" applyFont="1"/>
    <xf numFmtId="0" fontId="3" fillId="0" borderId="0" xfId="0" applyFont="1" applyAlignment="1">
      <alignment horizontal="left" vertical="top" wrapText="1"/>
    </xf>
    <xf numFmtId="0" fontId="25" fillId="0" borderId="0" xfId="0" applyFont="1" applyAlignment="1">
      <alignment horizontal="left" vertical="top"/>
    </xf>
    <xf numFmtId="0" fontId="3" fillId="0" borderId="0" xfId="0" applyFont="1" applyAlignment="1">
      <alignment horizontal="left" vertical="top"/>
    </xf>
    <xf numFmtId="5" fontId="0" fillId="0" borderId="0" xfId="0" applyNumberFormat="1" applyFont="1"/>
    <xf numFmtId="0" fontId="0" fillId="0" borderId="0" xfId="0" applyFont="1" applyBorder="1"/>
    <xf numFmtId="0" fontId="27" fillId="0" borderId="0" xfId="0" applyFont="1" applyBorder="1"/>
    <xf numFmtId="0" fontId="24" fillId="0" borderId="0" xfId="0" applyFont="1" applyBorder="1"/>
    <xf numFmtId="0" fontId="0" fillId="0" borderId="0" xfId="0" applyFont="1" applyBorder="1"/>
    <xf numFmtId="0" fontId="27" fillId="0" borderId="0" xfId="0" applyFont="1" applyAlignment="1">
      <alignment wrapText="1"/>
    </xf>
    <xf numFmtId="0" fontId="0" fillId="0" borderId="0" xfId="0" applyAlignment="1"/>
    <xf numFmtId="0" fontId="24" fillId="0" borderId="0" xfId="0" applyFont="1" applyAlignment="1"/>
    <xf numFmtId="0" fontId="24" fillId="0" borderId="0" xfId="0" applyFont="1" applyFill="1" applyBorder="1" applyAlignment="1">
      <alignment horizontal="left"/>
    </xf>
    <xf numFmtId="5" fontId="0" fillId="24" borderId="10" xfId="0" applyNumberFormat="1" applyFont="1" applyFill="1" applyBorder="1" applyAlignment="1">
      <alignment wrapText="1"/>
    </xf>
    <xf numFmtId="5" fontId="0" fillId="24" borderId="10" xfId="0" applyNumberFormat="1" applyFill="1" applyBorder="1" applyAlignment="1">
      <alignment wrapText="1"/>
    </xf>
    <xf numFmtId="5" fontId="0" fillId="24" borderId="18" xfId="0" applyNumberFormat="1" applyFill="1" applyBorder="1" applyAlignment="1">
      <alignment wrapText="1"/>
    </xf>
    <xf numFmtId="5" fontId="0" fillId="24" borderId="12" xfId="0" applyNumberFormat="1" applyFill="1" applyBorder="1" applyAlignment="1">
      <alignment wrapText="1"/>
    </xf>
    <xf numFmtId="0" fontId="0" fillId="0" borderId="0" xfId="0" applyFont="1" applyBorder="1"/>
    <xf numFmtId="0" fontId="24" fillId="0" borderId="0" xfId="0" applyFont="1" applyBorder="1"/>
    <xf numFmtId="0" fontId="0" fillId="0" borderId="0" xfId="0" applyAlignment="1">
      <alignment horizontal="right"/>
    </xf>
    <xf numFmtId="0" fontId="0" fillId="0" borderId="11" xfId="0" applyBorder="1"/>
    <xf numFmtId="0" fontId="0" fillId="0" borderId="11" xfId="0" applyBorder="1" applyAlignment="1">
      <alignment horizontal="left"/>
    </xf>
    <xf numFmtId="0" fontId="0" fillId="0" borderId="0" xfId="0" applyAlignment="1">
      <alignment horizontal="left"/>
    </xf>
    <xf numFmtId="0" fontId="0" fillId="24" borderId="10" xfId="0" applyFont="1" applyFill="1" applyBorder="1" applyAlignment="1">
      <alignment horizontal="left"/>
    </xf>
    <xf numFmtId="0" fontId="32" fillId="0" borderId="0" xfId="44" applyFont="1"/>
    <xf numFmtId="0" fontId="0" fillId="24" borderId="20" xfId="0" applyFont="1" applyFill="1" applyBorder="1" applyAlignment="1">
      <alignment horizontal="left" wrapText="1"/>
    </xf>
    <xf numFmtId="0" fontId="0" fillId="0" borderId="22" xfId="0" applyBorder="1" applyAlignment="1"/>
    <xf numFmtId="0" fontId="0" fillId="0" borderId="21" xfId="0" applyBorder="1" applyAlignment="1"/>
    <xf numFmtId="0" fontId="0" fillId="0" borderId="20" xfId="0" applyFont="1" applyBorder="1" applyAlignment="1">
      <alignment wrapText="1"/>
    </xf>
    <xf numFmtId="0" fontId="0" fillId="0" borderId="22" xfId="0" applyFont="1" applyBorder="1" applyAlignment="1">
      <alignment wrapText="1"/>
    </xf>
    <xf numFmtId="0" fontId="0" fillId="0" borderId="22" xfId="0" applyBorder="1" applyAlignment="1">
      <alignment wrapText="1"/>
    </xf>
    <xf numFmtId="0" fontId="0" fillId="0" borderId="21" xfId="0" applyBorder="1" applyAlignment="1">
      <alignment wrapText="1"/>
    </xf>
    <xf numFmtId="0" fontId="27" fillId="0" borderId="0" xfId="0" applyFont="1" applyAlignment="1">
      <alignment wrapText="1"/>
    </xf>
    <xf numFmtId="0" fontId="0" fillId="0" borderId="0" xfId="0" applyAlignment="1"/>
    <xf numFmtId="0" fontId="0" fillId="24" borderId="13" xfId="0" applyFont="1" applyFill="1" applyBorder="1" applyAlignment="1">
      <alignment horizontal="center" wrapText="1"/>
    </xf>
    <xf numFmtId="0" fontId="0" fillId="0" borderId="15" xfId="0" applyBorder="1" applyAlignment="1">
      <alignment horizontal="center" wrapText="1"/>
    </xf>
    <xf numFmtId="0" fontId="0" fillId="24" borderId="13" xfId="0" applyFont="1" applyFill="1" applyBorder="1" applyAlignment="1">
      <alignment horizontal="left"/>
    </xf>
    <xf numFmtId="0" fontId="0" fillId="24" borderId="14" xfId="0" applyFont="1" applyFill="1" applyBorder="1" applyAlignment="1">
      <alignment horizontal="left"/>
    </xf>
    <xf numFmtId="0" fontId="0" fillId="24" borderId="15" xfId="0" applyFont="1" applyFill="1" applyBorder="1" applyAlignment="1">
      <alignment horizontal="left"/>
    </xf>
    <xf numFmtId="14" fontId="0" fillId="24" borderId="13" xfId="0" applyNumberFormat="1" applyFont="1" applyFill="1" applyBorder="1" applyAlignment="1">
      <alignment horizontal="left"/>
    </xf>
    <xf numFmtId="0" fontId="29" fillId="0" borderId="0" xfId="0" applyFont="1" applyAlignment="1">
      <alignment horizontal="center" vertical="center"/>
    </xf>
    <xf numFmtId="0" fontId="33" fillId="24" borderId="13" xfId="57" applyFill="1" applyBorder="1" applyAlignment="1">
      <alignment horizontal="left"/>
    </xf>
    <xf numFmtId="0" fontId="27" fillId="0" borderId="0" xfId="0" applyFont="1" applyBorder="1"/>
    <xf numFmtId="0" fontId="0" fillId="24" borderId="13" xfId="0" applyFont="1" applyFill="1" applyBorder="1" applyAlignment="1">
      <alignment wrapText="1"/>
    </xf>
    <xf numFmtId="0" fontId="0" fillId="0" borderId="15" xfId="0" applyBorder="1" applyAlignment="1">
      <alignment wrapText="1"/>
    </xf>
    <xf numFmtId="14" fontId="0" fillId="24" borderId="15" xfId="0" applyNumberFormat="1" applyFont="1" applyFill="1" applyBorder="1" applyAlignment="1">
      <alignment horizontal="left"/>
    </xf>
    <xf numFmtId="5" fontId="0" fillId="24" borderId="13" xfId="0" applyNumberFormat="1" applyFont="1" applyFill="1" applyBorder="1" applyAlignment="1">
      <alignment horizontal="left"/>
    </xf>
    <xf numFmtId="5" fontId="0" fillId="24" borderId="15" xfId="0" applyNumberFormat="1" applyFont="1" applyFill="1" applyBorder="1" applyAlignment="1">
      <alignment horizontal="left"/>
    </xf>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1" fillId="0" borderId="16" xfId="0" applyFont="1" applyFill="1" applyBorder="1" applyAlignment="1">
      <alignment vertical="top" wrapText="1"/>
    </xf>
    <xf numFmtId="0" fontId="0" fillId="0" borderId="0" xfId="0" applyBorder="1"/>
    <xf numFmtId="0" fontId="0" fillId="0" borderId="0" xfId="0" applyFont="1" applyBorder="1"/>
    <xf numFmtId="0" fontId="3" fillId="0" borderId="0" xfId="0" applyFont="1" applyAlignment="1">
      <alignment horizontal="left" vertical="top" wrapText="1"/>
    </xf>
    <xf numFmtId="0" fontId="28" fillId="0" borderId="0" xfId="0" applyFont="1" applyFill="1" applyBorder="1" applyAlignment="1">
      <alignment vertical="top" wrapText="1"/>
    </xf>
    <xf numFmtId="0" fontId="24" fillId="0" borderId="0" xfId="0" applyFont="1" applyBorder="1"/>
    <xf numFmtId="0" fontId="0" fillId="24" borderId="15" xfId="0" applyFont="1" applyFill="1" applyBorder="1" applyAlignment="1">
      <alignment horizontal="center" wrapText="1"/>
    </xf>
    <xf numFmtId="0" fontId="28"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0" xfId="0" applyFont="1" applyBorder="1"/>
    <xf numFmtId="0" fontId="0" fillId="0" borderId="0" xfId="0" applyBorder="1" applyAlignment="1">
      <alignment horizontal="left" wrapText="1"/>
    </xf>
    <xf numFmtId="42" fontId="0" fillId="0" borderId="13" xfId="0" applyNumberFormat="1" applyFont="1" applyFill="1" applyBorder="1" applyAlignment="1">
      <alignment wrapText="1"/>
    </xf>
    <xf numFmtId="164" fontId="0" fillId="0" borderId="13" xfId="0" applyNumberFormat="1" applyFont="1" applyBorder="1" applyAlignment="1">
      <alignment wrapText="1"/>
    </xf>
  </cellXfs>
  <cellStyles count="5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Hyperlink" xfId="57" builtinId="8"/>
    <cellStyle name="Input 2" xfId="35" xr:uid="{00000000-0005-0000-0000-000023000000}"/>
    <cellStyle name="Linked Cell 2" xfId="36" xr:uid="{00000000-0005-0000-0000-000024000000}"/>
    <cellStyle name="Neutral 2" xfId="37" xr:uid="{00000000-0005-0000-0000-000025000000}"/>
    <cellStyle name="Normal" xfId="0" builtinId="0"/>
    <cellStyle name="Normal 2" xfId="38" xr:uid="{00000000-0005-0000-0000-000027000000}"/>
    <cellStyle name="Normal 2 2" xfId="39" xr:uid="{00000000-0005-0000-0000-000028000000}"/>
    <cellStyle name="Normal 2 3" xfId="40" xr:uid="{00000000-0005-0000-0000-000029000000}"/>
    <cellStyle name="Normal 2 3 2" xfId="41" xr:uid="{00000000-0005-0000-0000-00002A000000}"/>
    <cellStyle name="Normal 2 3 3" xfId="42" xr:uid="{00000000-0005-0000-0000-00002B000000}"/>
    <cellStyle name="Normal 2 4" xfId="43" xr:uid="{00000000-0005-0000-0000-00002C000000}"/>
    <cellStyle name="Normal 3" xfId="44" xr:uid="{00000000-0005-0000-0000-00002D000000}"/>
    <cellStyle name="Normal 4" xfId="45" xr:uid="{00000000-0005-0000-0000-00002E000000}"/>
    <cellStyle name="Normal 4 2" xfId="46" xr:uid="{00000000-0005-0000-0000-00002F000000}"/>
    <cellStyle name="Normal 5" xfId="47" xr:uid="{00000000-0005-0000-0000-000030000000}"/>
    <cellStyle name="Normal 5 2" xfId="48" xr:uid="{00000000-0005-0000-0000-000031000000}"/>
    <cellStyle name="Note 2" xfId="49" xr:uid="{00000000-0005-0000-0000-000032000000}"/>
    <cellStyle name="Output 2" xfId="50" xr:uid="{00000000-0005-0000-0000-000033000000}"/>
    <cellStyle name="Percent" xfId="51" builtinId="5"/>
    <cellStyle name="Percent 2" xfId="52" xr:uid="{00000000-0005-0000-0000-000035000000}"/>
    <cellStyle name="Percent 3" xfId="53" xr:uid="{00000000-0005-0000-0000-000036000000}"/>
    <cellStyle name="Title 2" xfId="54" xr:uid="{00000000-0005-0000-0000-000037000000}"/>
    <cellStyle name="Total 2" xfId="55" xr:uid="{00000000-0005-0000-0000-000038000000}"/>
    <cellStyle name="Warning Text 2" xfId="56" xr:uid="{00000000-0005-0000-0000-000039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38</xdr:row>
      <xdr:rowOff>91440</xdr:rowOff>
    </xdr:from>
    <xdr:to>
      <xdr:col>11</xdr:col>
      <xdr:colOff>53340</xdr:colOff>
      <xdr:row>45</xdr:row>
      <xdr:rowOff>144780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8600" y="7345680"/>
          <a:ext cx="6454140" cy="13335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Expand narrative as needed.</a:t>
          </a:r>
          <a:endParaRPr lang="en-US">
            <a:effectLst/>
          </a:endParaRPr>
        </a:p>
        <a:p>
          <a:endParaRPr lang="en-US" sz="1100"/>
        </a:p>
      </xdr:txBody>
    </xdr:sp>
    <xdr:clientData/>
  </xdr:twoCellAnchor>
  <xdr:twoCellAnchor>
    <xdr:from>
      <xdr:col>0</xdr:col>
      <xdr:colOff>190500</xdr:colOff>
      <xdr:row>91</xdr:row>
      <xdr:rowOff>60960</xdr:rowOff>
    </xdr:from>
    <xdr:to>
      <xdr:col>11</xdr:col>
      <xdr:colOff>7620</xdr:colOff>
      <xdr:row>100</xdr:row>
      <xdr:rowOff>22860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90500" y="12900660"/>
          <a:ext cx="6362700" cy="1607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t>Include reasons why higher cost items have been included in the project. Also identify and quantify steps that have been taken to mitigate costs. If the project includes long term sustainability components beyond the Evergreen Sustainable Development Standards (ESDS), identify each item, why the decision was made to include it, and quantify the upfront costs and long term benefits.</a:t>
          </a:r>
        </a:p>
        <a:p>
          <a:endParaRPr lang="en-US" sz="650" baseline="0"/>
        </a:p>
        <a:p>
          <a:r>
            <a:rPr lang="en-US" sz="1000"/>
            <a:t>If project already </a:t>
          </a:r>
          <a:r>
            <a:rPr lang="en-US" sz="1000" baseline="0"/>
            <a:t>has a current TDC Waiver Approval and this is an </a:t>
          </a:r>
          <a:r>
            <a:rPr lang="en-US" sz="1000" b="1" baseline="0"/>
            <a:t>additional</a:t>
          </a:r>
          <a:r>
            <a:rPr lang="en-US" sz="1000" baseline="0"/>
            <a:t> waiver request above that, clearly explain the cost differences between the </a:t>
          </a:r>
          <a:r>
            <a:rPr lang="en-US" sz="1000" i="0" baseline="0"/>
            <a:t>approved</a:t>
          </a:r>
          <a:r>
            <a:rPr lang="en-US" sz="1000" baseline="0"/>
            <a:t> Total Development Cost in the </a:t>
          </a:r>
          <a:r>
            <a:rPr lang="en-US" sz="1000" i="0" baseline="0"/>
            <a:t>original</a:t>
          </a:r>
          <a:r>
            <a:rPr lang="en-US" sz="1000" i="1" baseline="0"/>
            <a:t> </a:t>
          </a:r>
          <a:r>
            <a:rPr lang="en-US" sz="1000" baseline="0"/>
            <a:t>request and the Total Development Cost in this waiver request.</a:t>
          </a:r>
        </a:p>
        <a:p>
          <a:endParaRPr lang="en-US" sz="650" baseline="0"/>
        </a:p>
        <a:p>
          <a:r>
            <a:rPr lang="en-US" sz="1000" baseline="0">
              <a:solidFill>
                <a:srgbClr val="FF0000"/>
              </a:solidFill>
            </a:rPr>
            <a:t>The current TDC limits reflect State Prevailing Wages - Residential as well as Davis Bacon - Residential Wages.</a:t>
          </a:r>
          <a:endParaRPr lang="en-US" sz="1000">
            <a:solidFill>
              <a:srgbClr val="FF0000"/>
            </a:solidFill>
          </a:endParaRPr>
        </a:p>
      </xdr:txBody>
    </xdr:sp>
    <xdr:clientData/>
  </xdr:twoCellAnchor>
  <xdr:twoCellAnchor>
    <xdr:from>
      <xdr:col>0</xdr:col>
      <xdr:colOff>167640</xdr:colOff>
      <xdr:row>18</xdr:row>
      <xdr:rowOff>175260</xdr:rowOff>
    </xdr:from>
    <xdr:to>
      <xdr:col>10</xdr:col>
      <xdr:colOff>868680</xdr:colOff>
      <xdr:row>21</xdr:row>
      <xdr:rowOff>83820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67640" y="2362200"/>
          <a:ext cx="627126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Briefly describe the project,</a:t>
          </a:r>
          <a:r>
            <a:rPr lang="en-US" sz="1100" baseline="0"/>
            <a:t> the location and population to be served. If project is considered an "Urban Type Project" for purposes of the TDC limit, explain how it qualifies for that determination.</a:t>
          </a:r>
          <a:endParaRPr lang="en-US" sz="1100"/>
        </a:p>
      </xdr:txBody>
    </xdr:sp>
    <xdr:clientData/>
  </xdr:twoCellAnchor>
  <xdr:twoCellAnchor>
    <xdr:from>
      <xdr:col>1</xdr:col>
      <xdr:colOff>38100</xdr:colOff>
      <xdr:row>21</xdr:row>
      <xdr:rowOff>83820</xdr:rowOff>
    </xdr:from>
    <xdr:to>
      <xdr:col>11</xdr:col>
      <xdr:colOff>91440</xdr:colOff>
      <xdr:row>32</xdr:row>
      <xdr:rowOff>175260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66700" y="2819400"/>
          <a:ext cx="6370320" cy="210312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Expand narrative as needed.</a:t>
          </a:r>
          <a:endParaRPr lang="en-US">
            <a:effectLst/>
          </a:endParaRPr>
        </a:p>
        <a:p>
          <a:endParaRPr lang="en-US" sz="1100"/>
        </a:p>
      </xdr:txBody>
    </xdr:sp>
    <xdr:clientData/>
  </xdr:twoCellAnchor>
  <xdr:twoCellAnchor>
    <xdr:from>
      <xdr:col>1</xdr:col>
      <xdr:colOff>15240</xdr:colOff>
      <xdr:row>100</xdr:row>
      <xdr:rowOff>22860</xdr:rowOff>
    </xdr:from>
    <xdr:to>
      <xdr:col>11</xdr:col>
      <xdr:colOff>68580</xdr:colOff>
      <xdr:row>130</xdr:row>
      <xdr:rowOff>53340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43840" y="17510760"/>
          <a:ext cx="6479540" cy="536448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Expand narrative as needed.</a:t>
          </a:r>
          <a:endParaRPr lang="en-US">
            <a:effectLst/>
          </a:endParaRPr>
        </a:p>
        <a:p>
          <a:endParaRPr lang="en-US" sz="1100"/>
        </a:p>
        <a:p>
          <a:endParaRPr lang="en-US" sz="1100"/>
        </a:p>
      </xdr:txBody>
    </xdr:sp>
    <xdr:clientData/>
  </xdr:twoCellAnchor>
  <xdr:twoCellAnchor>
    <xdr:from>
      <xdr:col>1</xdr:col>
      <xdr:colOff>0</xdr:colOff>
      <xdr:row>36</xdr:row>
      <xdr:rowOff>0</xdr:rowOff>
    </xdr:from>
    <xdr:to>
      <xdr:col>10</xdr:col>
      <xdr:colOff>929640</xdr:colOff>
      <xdr:row>38</xdr:row>
      <xdr:rowOff>91440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28600" y="7071360"/>
          <a:ext cx="61341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Where are</a:t>
          </a:r>
          <a:r>
            <a:rPr lang="en-US" sz="1100" baseline="0"/>
            <a:t> you in the design/bidding process? Is a contingency or cost escalator included? If so, please explain what the assumptions are.</a:t>
          </a:r>
          <a:endParaRPr lang="en-US" sz="1100"/>
        </a:p>
      </xdr:txBody>
    </xdr:sp>
    <xdr:clientData/>
  </xdr:twoCellAnchor>
  <xdr:twoCellAnchor>
    <xdr:from>
      <xdr:col>0</xdr:col>
      <xdr:colOff>182880</xdr:colOff>
      <xdr:row>72</xdr:row>
      <xdr:rowOff>15240</xdr:rowOff>
    </xdr:from>
    <xdr:to>
      <xdr:col>10</xdr:col>
      <xdr:colOff>883920</xdr:colOff>
      <xdr:row>75</xdr:row>
      <xdr:rowOff>91440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82880" y="12946380"/>
          <a:ext cx="6134100" cy="617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from drop down list to identify which cost drivers have caused the project to exceed the TDC Limit. What elements are unique</a:t>
          </a:r>
          <a:r>
            <a:rPr lang="en-US" sz="1100" baseline="0"/>
            <a:t> to the project that cause it to exceed the Limit? The total amount in the cost colum must match or exceed the amount above the Limit.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38100</xdr:rowOff>
    </xdr:from>
    <xdr:to>
      <xdr:col>8</xdr:col>
      <xdr:colOff>0</xdr:colOff>
      <xdr:row>36</xdr:row>
      <xdr:rowOff>144780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0" y="2049780"/>
          <a:ext cx="5707380" cy="467868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30480</xdr:colOff>
      <xdr:row>0</xdr:row>
      <xdr:rowOff>30480</xdr:rowOff>
    </xdr:from>
    <xdr:to>
      <xdr:col>3</xdr:col>
      <xdr:colOff>426720</xdr:colOff>
      <xdr:row>5</xdr:row>
      <xdr:rowOff>7620</xdr:rowOff>
    </xdr:to>
    <xdr:pic>
      <xdr:nvPicPr>
        <xdr:cNvPr id="6" name="Picture 5" descr="WSHFC_blkstackedlogo">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30480"/>
          <a:ext cx="2788920" cy="89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0"/>
  <sheetViews>
    <sheetView showGridLines="0" tabSelected="1" zoomScaleNormal="100" workbookViewId="0">
      <selection activeCell="M3" sqref="M3"/>
    </sheetView>
  </sheetViews>
  <sheetFormatPr defaultColWidth="8.90625" defaultRowHeight="14.5" x14ac:dyDescent="0.35"/>
  <cols>
    <col min="1" max="1" width="3.36328125" style="2" customWidth="1"/>
    <col min="2" max="2" width="4" style="2" customWidth="1"/>
    <col min="3" max="4" width="2.90625" style="2" customWidth="1"/>
    <col min="5" max="5" width="14" style="2" customWidth="1"/>
    <col min="6" max="6" width="11.6328125" style="2" customWidth="1"/>
    <col min="7" max="7" width="9.453125" style="2" customWidth="1"/>
    <col min="8" max="8" width="3.6328125" style="2" customWidth="1"/>
    <col min="9" max="10" width="13.6328125" style="2" customWidth="1"/>
    <col min="11" max="11" width="17.453125" style="2" customWidth="1"/>
    <col min="12" max="12" width="1.6328125" style="2" customWidth="1"/>
    <col min="13" max="16384" width="8.90625" style="2"/>
  </cols>
  <sheetData>
    <row r="1" spans="1:12" ht="26" customHeight="1" x14ac:dyDescent="0.35">
      <c r="A1" s="1"/>
      <c r="B1" s="101" t="s">
        <v>127</v>
      </c>
      <c r="C1" s="101"/>
      <c r="D1" s="101"/>
      <c r="E1" s="101"/>
      <c r="F1" s="101"/>
      <c r="G1" s="101"/>
      <c r="H1" s="101"/>
      <c r="I1" s="101"/>
      <c r="J1" s="101"/>
      <c r="K1" s="101"/>
    </row>
    <row r="2" spans="1:12" ht="16.25" customHeight="1" x14ac:dyDescent="0.35">
      <c r="A2" s="1" t="s">
        <v>39</v>
      </c>
      <c r="B2" s="31"/>
      <c r="C2" s="21"/>
      <c r="D2" s="21"/>
      <c r="E2" s="21"/>
      <c r="F2" s="100"/>
      <c r="G2" s="99"/>
      <c r="H2" s="32"/>
      <c r="J2" s="1" t="s">
        <v>90</v>
      </c>
      <c r="K2" s="54" t="s">
        <v>80</v>
      </c>
    </row>
    <row r="3" spans="1:12" ht="16.25" customHeight="1" x14ac:dyDescent="0.35">
      <c r="A3" s="1" t="s">
        <v>24</v>
      </c>
      <c r="B3" s="20"/>
      <c r="F3" s="97"/>
      <c r="G3" s="98"/>
      <c r="H3" s="98"/>
      <c r="I3" s="98"/>
      <c r="J3" s="98"/>
      <c r="K3" s="99"/>
    </row>
    <row r="4" spans="1:12" ht="16.25" customHeight="1" x14ac:dyDescent="0.35">
      <c r="A4" s="1" t="s">
        <v>85</v>
      </c>
      <c r="B4" s="20"/>
      <c r="F4" s="97"/>
      <c r="G4" s="98"/>
      <c r="H4" s="98"/>
      <c r="I4" s="98"/>
      <c r="J4" s="98"/>
      <c r="K4" s="99"/>
    </row>
    <row r="5" spans="1:12" s="1" customFormat="1" ht="16.25" customHeight="1" x14ac:dyDescent="0.35">
      <c r="B5" s="16"/>
      <c r="C5" s="16"/>
      <c r="D5" s="16"/>
      <c r="E5" s="16"/>
      <c r="F5" s="97"/>
      <c r="G5" s="98"/>
      <c r="H5" s="98"/>
      <c r="I5" s="98"/>
      <c r="J5" s="98"/>
      <c r="K5" s="99"/>
    </row>
    <row r="6" spans="1:12" s="1" customFormat="1" ht="16.25" customHeight="1" x14ac:dyDescent="0.35">
      <c r="A6" s="1" t="s">
        <v>34</v>
      </c>
      <c r="B6" s="16"/>
      <c r="C6" s="16"/>
      <c r="D6" s="16"/>
      <c r="E6" s="16"/>
      <c r="F6" s="102"/>
      <c r="G6" s="98"/>
      <c r="H6" s="98"/>
      <c r="I6" s="98"/>
      <c r="J6" s="98"/>
      <c r="K6" s="99"/>
    </row>
    <row r="7" spans="1:12" ht="16.25" customHeight="1" x14ac:dyDescent="0.35">
      <c r="A7" s="1" t="s">
        <v>25</v>
      </c>
      <c r="B7" s="3"/>
      <c r="C7" s="3"/>
      <c r="D7" s="3"/>
      <c r="E7" s="3"/>
      <c r="F7" s="97"/>
      <c r="G7" s="98"/>
      <c r="H7" s="98"/>
      <c r="I7" s="98"/>
      <c r="J7" s="98"/>
      <c r="K7" s="99"/>
    </row>
    <row r="8" spans="1:12" ht="16.25" customHeight="1" x14ac:dyDescent="0.35">
      <c r="A8" s="31" t="s">
        <v>92</v>
      </c>
      <c r="D8" s="16"/>
      <c r="E8" s="16"/>
      <c r="F8" s="97" t="s">
        <v>48</v>
      </c>
      <c r="G8" s="99"/>
      <c r="H8" s="32"/>
      <c r="I8" s="16"/>
      <c r="J8" s="16"/>
      <c r="K8" s="16"/>
    </row>
    <row r="9" spans="1:12" x14ac:dyDescent="0.35">
      <c r="A9" s="20"/>
      <c r="B9" s="33"/>
      <c r="C9" s="3"/>
      <c r="D9" s="3"/>
      <c r="E9" s="3"/>
      <c r="F9" s="32"/>
      <c r="G9" s="32"/>
      <c r="H9" s="32"/>
      <c r="I9" s="32"/>
      <c r="J9" s="32"/>
      <c r="K9" s="32"/>
    </row>
    <row r="10" spans="1:12" ht="14.4" customHeight="1" x14ac:dyDescent="0.35">
      <c r="A10" s="34" t="s">
        <v>91</v>
      </c>
      <c r="B10" s="103" t="s">
        <v>99</v>
      </c>
      <c r="C10" s="103"/>
      <c r="D10" s="103"/>
      <c r="E10" s="103"/>
      <c r="F10" s="103"/>
      <c r="G10" s="103"/>
      <c r="H10" s="103"/>
      <c r="I10" s="103"/>
      <c r="J10" s="103"/>
      <c r="K10" s="6"/>
      <c r="L10" s="66"/>
    </row>
    <row r="11" spans="1:12" x14ac:dyDescent="0.35">
      <c r="A11" s="3"/>
      <c r="C11" s="3"/>
      <c r="D11" s="3"/>
      <c r="E11" s="72" t="s">
        <v>97</v>
      </c>
      <c r="F11" s="100"/>
      <c r="G11" s="106"/>
      <c r="H11" s="32"/>
      <c r="I11" s="73" t="s">
        <v>98</v>
      </c>
      <c r="J11" s="107"/>
      <c r="K11" s="108"/>
    </row>
    <row r="12" spans="1:12" x14ac:dyDescent="0.35">
      <c r="A12" s="3"/>
      <c r="B12" s="33"/>
      <c r="C12" s="3"/>
      <c r="D12" s="3"/>
      <c r="E12" s="3"/>
      <c r="F12" s="32"/>
      <c r="G12" s="32"/>
      <c r="H12" s="32"/>
      <c r="I12" s="32"/>
      <c r="J12" s="32"/>
      <c r="K12" s="32"/>
    </row>
    <row r="13" spans="1:12" ht="14.4" customHeight="1" x14ac:dyDescent="0.35">
      <c r="A13" s="34" t="s">
        <v>0</v>
      </c>
      <c r="B13" s="103" t="s">
        <v>40</v>
      </c>
      <c r="C13" s="103"/>
      <c r="D13" s="103"/>
      <c r="E13" s="103"/>
      <c r="F13" s="103"/>
      <c r="G13" s="103"/>
      <c r="H13" s="103"/>
      <c r="I13" s="103"/>
      <c r="J13" s="103"/>
      <c r="K13" s="6"/>
      <c r="L13" s="47"/>
    </row>
    <row r="14" spans="1:12" ht="14.4" customHeight="1" x14ac:dyDescent="0.35">
      <c r="A14" s="34"/>
      <c r="B14" s="37" t="s">
        <v>51</v>
      </c>
      <c r="C14" s="48"/>
      <c r="D14" s="48"/>
      <c r="E14" s="48"/>
      <c r="F14" s="48"/>
      <c r="G14" s="48"/>
      <c r="H14" s="48"/>
      <c r="I14" s="48"/>
      <c r="J14" s="48"/>
      <c r="K14" s="6"/>
      <c r="L14" s="47"/>
    </row>
    <row r="15" spans="1:12" ht="14.4" customHeight="1" x14ac:dyDescent="0.35">
      <c r="A15" s="34"/>
      <c r="B15" s="37" t="s">
        <v>100</v>
      </c>
      <c r="C15" s="48"/>
      <c r="D15" s="48"/>
      <c r="E15" s="48"/>
      <c r="F15" s="48"/>
      <c r="G15" s="48"/>
      <c r="H15" s="48"/>
      <c r="I15" s="48"/>
      <c r="J15" s="48"/>
      <c r="K15" s="6"/>
      <c r="L15" s="47"/>
    </row>
    <row r="16" spans="1:12" ht="14.4" customHeight="1" x14ac:dyDescent="0.35">
      <c r="A16" s="34"/>
      <c r="B16" s="37" t="s">
        <v>50</v>
      </c>
      <c r="C16" s="48"/>
      <c r="D16" s="48"/>
      <c r="E16" s="48"/>
      <c r="F16" s="48"/>
      <c r="G16" s="48"/>
      <c r="H16" s="48"/>
      <c r="I16" s="48"/>
      <c r="J16" s="48"/>
      <c r="K16" s="6"/>
      <c r="L16" s="47"/>
    </row>
    <row r="17" spans="1:12" ht="14.4" customHeight="1" x14ac:dyDescent="0.35">
      <c r="A17" s="34"/>
      <c r="B17" s="37" t="s">
        <v>49</v>
      </c>
      <c r="C17" s="48"/>
      <c r="D17" s="48"/>
      <c r="E17" s="48"/>
      <c r="F17" s="48"/>
      <c r="G17" s="48"/>
      <c r="H17" s="48"/>
      <c r="I17" s="48"/>
      <c r="J17" s="48"/>
      <c r="K17" s="6"/>
      <c r="L17" s="47"/>
    </row>
    <row r="18" spans="1:12" x14ac:dyDescent="0.35">
      <c r="A18" s="3"/>
      <c r="B18" s="33"/>
      <c r="C18" s="3"/>
      <c r="D18" s="3"/>
      <c r="E18" s="3"/>
      <c r="F18" s="32"/>
      <c r="G18" s="32"/>
      <c r="H18" s="32"/>
      <c r="I18" s="32"/>
      <c r="J18" s="32"/>
      <c r="K18" s="32"/>
    </row>
    <row r="19" spans="1:12" x14ac:dyDescent="0.35">
      <c r="A19" s="34" t="s">
        <v>1</v>
      </c>
      <c r="B19" s="48" t="s">
        <v>83</v>
      </c>
      <c r="C19" s="47"/>
      <c r="D19" s="47"/>
      <c r="E19" s="47"/>
      <c r="F19" s="47"/>
      <c r="G19" s="47"/>
      <c r="H19" s="47"/>
      <c r="I19" s="47"/>
      <c r="J19" s="47"/>
      <c r="K19" s="51"/>
      <c r="L19" s="47"/>
    </row>
    <row r="20" spans="1:12" x14ac:dyDescent="0.35">
      <c r="A20" s="3"/>
      <c r="B20" s="33"/>
      <c r="C20" s="3"/>
      <c r="D20" s="3"/>
      <c r="E20" s="3"/>
      <c r="F20" s="32"/>
      <c r="G20" s="32"/>
      <c r="H20" s="32"/>
      <c r="I20" s="32"/>
      <c r="J20" s="32"/>
      <c r="K20" s="32"/>
    </row>
    <row r="21" spans="1:12" x14ac:dyDescent="0.35">
      <c r="A21" s="3"/>
      <c r="B21" s="33"/>
      <c r="C21" s="3"/>
      <c r="D21" s="3"/>
      <c r="E21" s="3"/>
      <c r="F21" s="32"/>
      <c r="G21" s="32"/>
      <c r="H21" s="32"/>
      <c r="I21" s="32"/>
      <c r="J21" s="32"/>
      <c r="K21" s="32"/>
    </row>
    <row r="22" spans="1:12" x14ac:dyDescent="0.35">
      <c r="A22" s="3"/>
      <c r="B22" s="33"/>
      <c r="C22" s="3"/>
      <c r="D22" s="3"/>
      <c r="E22" s="3"/>
      <c r="F22" s="32"/>
      <c r="G22" s="32"/>
      <c r="H22" s="32"/>
      <c r="I22" s="32"/>
      <c r="J22" s="32"/>
      <c r="K22" s="32"/>
    </row>
    <row r="23" spans="1:12" x14ac:dyDescent="0.35">
      <c r="A23" s="3"/>
      <c r="B23" s="33"/>
      <c r="C23" s="3"/>
      <c r="D23" s="3"/>
      <c r="E23" s="3"/>
      <c r="F23" s="32"/>
      <c r="G23" s="32"/>
      <c r="H23" s="32"/>
      <c r="I23" s="32"/>
      <c r="J23" s="32"/>
      <c r="K23" s="32"/>
    </row>
    <row r="24" spans="1:12" x14ac:dyDescent="0.35">
      <c r="A24" s="3"/>
      <c r="B24" s="33"/>
      <c r="C24" s="3"/>
      <c r="D24" s="3"/>
      <c r="E24" s="3"/>
      <c r="F24" s="32"/>
      <c r="G24" s="32"/>
      <c r="H24" s="32"/>
      <c r="I24" s="32"/>
      <c r="J24" s="32"/>
      <c r="K24" s="32"/>
    </row>
    <row r="25" spans="1:12" x14ac:dyDescent="0.35">
      <c r="A25" s="3"/>
      <c r="B25" s="33"/>
      <c r="C25" s="3"/>
      <c r="D25" s="3"/>
      <c r="E25" s="3"/>
      <c r="F25" s="32"/>
      <c r="G25" s="32"/>
      <c r="H25" s="32"/>
      <c r="I25" s="32"/>
      <c r="J25" s="32"/>
      <c r="K25" s="32"/>
    </row>
    <row r="26" spans="1:12" x14ac:dyDescent="0.35">
      <c r="A26" s="3"/>
      <c r="B26" s="33"/>
      <c r="C26" s="3"/>
      <c r="D26" s="3"/>
      <c r="E26" s="3"/>
      <c r="F26" s="32"/>
      <c r="G26" s="32"/>
      <c r="H26" s="32"/>
      <c r="I26" s="32"/>
      <c r="J26" s="32"/>
      <c r="K26" s="32"/>
    </row>
    <row r="27" spans="1:12" x14ac:dyDescent="0.35">
      <c r="A27" s="3"/>
      <c r="B27" s="33"/>
      <c r="C27" s="3"/>
      <c r="D27" s="3"/>
      <c r="E27" s="3"/>
      <c r="F27" s="32"/>
      <c r="G27" s="32"/>
      <c r="H27" s="32"/>
      <c r="I27" s="32"/>
      <c r="J27" s="32"/>
      <c r="K27" s="32"/>
    </row>
    <row r="28" spans="1:12" x14ac:dyDescent="0.35">
      <c r="A28" s="3"/>
      <c r="B28" s="33"/>
      <c r="C28" s="3"/>
      <c r="D28" s="3"/>
      <c r="E28" s="3"/>
      <c r="F28" s="32"/>
      <c r="G28" s="32"/>
      <c r="H28" s="32"/>
      <c r="I28" s="32"/>
      <c r="J28" s="32"/>
      <c r="K28" s="32"/>
    </row>
    <row r="29" spans="1:12" x14ac:dyDescent="0.35">
      <c r="A29" s="3"/>
      <c r="B29" s="33"/>
      <c r="C29" s="3"/>
      <c r="D29" s="3"/>
      <c r="E29" s="3"/>
      <c r="F29" s="32"/>
      <c r="G29" s="32"/>
      <c r="H29" s="32"/>
      <c r="I29" s="32"/>
      <c r="J29" s="32"/>
      <c r="K29" s="32"/>
    </row>
    <row r="30" spans="1:12" x14ac:dyDescent="0.35">
      <c r="A30" s="3"/>
      <c r="B30" s="33"/>
      <c r="C30" s="3"/>
      <c r="D30" s="3"/>
      <c r="E30" s="3"/>
      <c r="F30" s="32"/>
      <c r="G30" s="32"/>
      <c r="H30" s="32"/>
      <c r="I30" s="32"/>
      <c r="J30" s="32"/>
      <c r="K30" s="32"/>
    </row>
    <row r="31" spans="1:12" x14ac:dyDescent="0.35">
      <c r="A31" s="3"/>
      <c r="B31" s="33"/>
      <c r="C31" s="3"/>
      <c r="D31" s="3"/>
      <c r="E31" s="3"/>
      <c r="F31" s="32"/>
      <c r="G31" s="32"/>
      <c r="H31" s="32"/>
      <c r="I31" s="32"/>
      <c r="J31" s="32"/>
      <c r="K31" s="32"/>
    </row>
    <row r="32" spans="1:12" x14ac:dyDescent="0.35">
      <c r="A32" s="3"/>
      <c r="B32" s="33"/>
      <c r="C32" s="3"/>
      <c r="D32" s="3"/>
      <c r="E32" s="3"/>
      <c r="F32" s="32"/>
      <c r="G32" s="32"/>
      <c r="H32" s="32"/>
      <c r="I32" s="32"/>
      <c r="J32" s="32"/>
      <c r="K32" s="32"/>
    </row>
    <row r="33" spans="1:12" x14ac:dyDescent="0.35">
      <c r="A33" s="3"/>
      <c r="B33" s="33"/>
      <c r="C33" s="3"/>
      <c r="D33" s="3"/>
      <c r="E33" s="3"/>
      <c r="F33" s="32"/>
      <c r="G33" s="32"/>
      <c r="H33" s="32"/>
      <c r="I33" s="32"/>
      <c r="J33" s="32"/>
      <c r="K33" s="32"/>
    </row>
    <row r="34" spans="1:12" x14ac:dyDescent="0.35">
      <c r="A34" s="3"/>
      <c r="B34" s="33"/>
      <c r="C34" s="3"/>
      <c r="D34" s="3"/>
      <c r="E34" s="3"/>
      <c r="F34" s="32"/>
      <c r="G34" s="32"/>
      <c r="H34" s="32"/>
      <c r="I34" s="32"/>
      <c r="J34" s="32"/>
      <c r="K34" s="32"/>
    </row>
    <row r="35" spans="1:12" x14ac:dyDescent="0.35">
      <c r="A35" s="3"/>
      <c r="B35" s="33"/>
      <c r="C35" s="3"/>
      <c r="D35" s="3"/>
      <c r="E35" s="3"/>
      <c r="F35" s="32"/>
      <c r="G35" s="32"/>
      <c r="H35" s="32"/>
      <c r="I35" s="32"/>
      <c r="J35" s="32"/>
      <c r="K35" s="32"/>
    </row>
    <row r="36" spans="1:12" x14ac:dyDescent="0.35">
      <c r="A36" s="34" t="s">
        <v>2</v>
      </c>
      <c r="B36" s="48" t="s">
        <v>106</v>
      </c>
      <c r="C36" s="47"/>
      <c r="D36" s="47"/>
      <c r="E36" s="47"/>
      <c r="F36" s="47"/>
      <c r="G36" s="47"/>
      <c r="H36" s="47"/>
      <c r="I36" s="47"/>
      <c r="J36" s="47"/>
      <c r="K36" s="51"/>
      <c r="L36" s="47"/>
    </row>
    <row r="37" spans="1:12" x14ac:dyDescent="0.35">
      <c r="A37" s="34"/>
      <c r="B37" s="67"/>
      <c r="C37" s="69"/>
      <c r="D37" s="69"/>
      <c r="E37" s="69"/>
      <c r="F37" s="69"/>
      <c r="G37" s="69"/>
      <c r="H37" s="69"/>
      <c r="I37" s="69"/>
      <c r="J37" s="69"/>
      <c r="K37" s="51"/>
      <c r="L37" s="69"/>
    </row>
    <row r="38" spans="1:12" x14ac:dyDescent="0.35">
      <c r="A38" s="34"/>
      <c r="B38" s="67"/>
      <c r="C38" s="69"/>
      <c r="D38" s="69"/>
      <c r="E38" s="69"/>
      <c r="F38" s="69"/>
      <c r="G38" s="69"/>
      <c r="H38" s="69"/>
      <c r="I38" s="69"/>
      <c r="J38" s="69"/>
      <c r="K38" s="51"/>
      <c r="L38" s="69"/>
    </row>
    <row r="39" spans="1:12" x14ac:dyDescent="0.35">
      <c r="A39" s="47"/>
      <c r="B39" s="49"/>
      <c r="C39" s="47"/>
      <c r="D39" s="47"/>
      <c r="E39" s="47"/>
      <c r="F39" s="47"/>
      <c r="G39" s="47"/>
      <c r="H39" s="47"/>
      <c r="I39" s="47"/>
      <c r="J39" s="47"/>
      <c r="K39" s="51"/>
      <c r="L39" s="47"/>
    </row>
    <row r="40" spans="1:12" x14ac:dyDescent="0.35">
      <c r="A40" s="47"/>
      <c r="B40" s="49"/>
      <c r="C40" s="47"/>
      <c r="D40" s="47"/>
      <c r="E40" s="47"/>
      <c r="F40" s="47"/>
      <c r="G40" s="47"/>
      <c r="H40" s="47"/>
      <c r="I40" s="47"/>
      <c r="J40" s="47"/>
      <c r="K40" s="51"/>
      <c r="L40" s="47"/>
    </row>
    <row r="41" spans="1:12" x14ac:dyDescent="0.35">
      <c r="A41" s="47"/>
      <c r="B41" s="49"/>
      <c r="C41" s="47"/>
      <c r="D41" s="47"/>
      <c r="E41" s="47"/>
      <c r="F41" s="47"/>
      <c r="G41" s="47"/>
      <c r="H41" s="47"/>
      <c r="I41" s="47"/>
      <c r="J41" s="47"/>
      <c r="K41" s="51"/>
      <c r="L41" s="47"/>
    </row>
    <row r="42" spans="1:12" x14ac:dyDescent="0.35">
      <c r="A42" s="69"/>
      <c r="B42" s="68"/>
      <c r="C42" s="69"/>
      <c r="D42" s="69"/>
      <c r="E42" s="69"/>
      <c r="F42" s="69"/>
      <c r="G42" s="69"/>
      <c r="H42" s="69"/>
      <c r="I42" s="69"/>
      <c r="J42" s="69"/>
      <c r="K42" s="51"/>
      <c r="L42" s="69"/>
    </row>
    <row r="43" spans="1:12" x14ac:dyDescent="0.35">
      <c r="A43" s="69"/>
      <c r="B43" s="68"/>
      <c r="C43" s="69"/>
      <c r="D43" s="69"/>
      <c r="E43" s="69"/>
      <c r="F43" s="69"/>
      <c r="G43" s="69"/>
      <c r="H43" s="69"/>
      <c r="I43" s="69"/>
      <c r="J43" s="69"/>
      <c r="K43" s="51"/>
      <c r="L43" s="69"/>
    </row>
    <row r="44" spans="1:12" ht="14.4" customHeight="1" x14ac:dyDescent="0.35">
      <c r="A44" s="47"/>
      <c r="B44" s="49"/>
      <c r="C44" s="47"/>
      <c r="D44" s="47"/>
      <c r="E44" s="47"/>
      <c r="F44" s="47"/>
      <c r="G44" s="47"/>
      <c r="H44" s="47"/>
      <c r="I44" s="47"/>
      <c r="J44" s="47"/>
      <c r="K44" s="51"/>
      <c r="L44" s="47"/>
    </row>
    <row r="45" spans="1:12" ht="14.4" customHeight="1" x14ac:dyDescent="0.35">
      <c r="A45" s="69"/>
      <c r="B45" s="68"/>
      <c r="C45" s="69"/>
      <c r="D45" s="69"/>
      <c r="E45" s="69"/>
      <c r="F45" s="69"/>
      <c r="G45" s="69"/>
      <c r="H45" s="69"/>
      <c r="I45" s="69"/>
      <c r="J45" s="69"/>
      <c r="K45" s="51"/>
      <c r="L45" s="69"/>
    </row>
    <row r="46" spans="1:12" ht="14.4" customHeight="1" x14ac:dyDescent="0.35">
      <c r="A46" s="69"/>
      <c r="B46" s="68"/>
      <c r="C46" s="69"/>
      <c r="D46" s="69"/>
      <c r="E46" s="69"/>
      <c r="F46" s="69"/>
      <c r="G46" s="69"/>
      <c r="H46" s="69"/>
      <c r="I46" s="69"/>
      <c r="J46" s="69"/>
      <c r="K46" s="51"/>
      <c r="L46" s="69"/>
    </row>
    <row r="47" spans="1:12" ht="14.4" customHeight="1" x14ac:dyDescent="0.35">
      <c r="A47" s="78"/>
      <c r="B47" s="79"/>
      <c r="C47" s="78"/>
      <c r="D47" s="78"/>
      <c r="E47" s="78"/>
      <c r="F47" s="78"/>
      <c r="G47" s="78"/>
      <c r="H47" s="78"/>
      <c r="I47" s="78"/>
      <c r="J47" s="78"/>
      <c r="K47" s="51"/>
      <c r="L47" s="78"/>
    </row>
    <row r="48" spans="1:12" ht="14.4" customHeight="1" x14ac:dyDescent="0.35">
      <c r="A48" s="57"/>
      <c r="B48" s="58"/>
      <c r="C48" s="57"/>
      <c r="D48" s="57"/>
      <c r="E48" s="57"/>
      <c r="F48" s="57"/>
      <c r="G48" s="57"/>
      <c r="H48" s="57"/>
      <c r="I48" s="57"/>
      <c r="J48" s="57"/>
      <c r="K48" s="51"/>
      <c r="L48" s="57"/>
    </row>
    <row r="49" spans="1:12" ht="14.4" customHeight="1" x14ac:dyDescent="0.35">
      <c r="A49" s="78"/>
      <c r="B49" s="79"/>
      <c r="C49" s="78"/>
      <c r="D49" s="78"/>
      <c r="E49" s="78"/>
      <c r="F49" s="78"/>
      <c r="G49" s="78"/>
      <c r="H49" s="78"/>
      <c r="I49" s="78"/>
      <c r="J49" s="78"/>
      <c r="K49" s="51"/>
      <c r="L49" s="78"/>
    </row>
    <row r="50" spans="1:12" s="20" customFormat="1" ht="13.25" customHeight="1" x14ac:dyDescent="0.3">
      <c r="A50" s="56" t="s">
        <v>31</v>
      </c>
      <c r="B50" s="20" t="s">
        <v>77</v>
      </c>
    </row>
    <row r="51" spans="1:12" x14ac:dyDescent="0.35">
      <c r="A51" s="7"/>
      <c r="B51" s="112" t="s">
        <v>26</v>
      </c>
      <c r="C51" s="113"/>
      <c r="D51" s="113"/>
      <c r="E51" s="113"/>
      <c r="F51" s="113"/>
      <c r="G51" s="113"/>
      <c r="H51" s="113"/>
      <c r="I51" s="113"/>
      <c r="J51" s="113"/>
      <c r="K51" s="74"/>
      <c r="L51" s="7"/>
    </row>
    <row r="52" spans="1:12" x14ac:dyDescent="0.35">
      <c r="A52" s="7"/>
      <c r="B52" s="27" t="s">
        <v>35</v>
      </c>
      <c r="C52" s="7"/>
      <c r="D52" s="7"/>
      <c r="E52" s="7"/>
      <c r="F52" s="7"/>
      <c r="G52" s="7"/>
      <c r="H52" s="47"/>
      <c r="I52" s="7"/>
      <c r="J52" s="7"/>
      <c r="K52" s="75"/>
      <c r="L52" s="7"/>
    </row>
    <row r="53" spans="1:12" x14ac:dyDescent="0.35">
      <c r="A53" s="44"/>
      <c r="B53" s="27" t="s">
        <v>52</v>
      </c>
      <c r="C53" s="44"/>
      <c r="D53" s="44"/>
      <c r="E53" s="44"/>
      <c r="F53" s="44"/>
      <c r="G53" s="44"/>
      <c r="H53" s="47"/>
      <c r="I53" s="44"/>
      <c r="J53" s="44"/>
      <c r="K53" s="76"/>
      <c r="L53" s="44"/>
    </row>
    <row r="54" spans="1:12" x14ac:dyDescent="0.35">
      <c r="A54" s="7"/>
      <c r="B54" s="18" t="s">
        <v>11</v>
      </c>
      <c r="C54" s="15"/>
      <c r="D54" s="15"/>
      <c r="E54" s="15"/>
      <c r="F54" s="15"/>
      <c r="G54" s="15"/>
      <c r="H54" s="15"/>
      <c r="I54" s="15"/>
      <c r="J54" s="15"/>
      <c r="K54" s="77"/>
      <c r="L54" s="7"/>
    </row>
    <row r="55" spans="1:12" x14ac:dyDescent="0.35">
      <c r="A55" s="7"/>
      <c r="B55" s="14" t="s">
        <v>12</v>
      </c>
      <c r="C55" s="14"/>
      <c r="D55" s="14"/>
      <c r="E55" s="14"/>
      <c r="F55" s="14"/>
      <c r="G55" s="14"/>
      <c r="H55" s="49"/>
      <c r="I55" s="14"/>
      <c r="J55" s="14"/>
      <c r="K55" s="19">
        <f>K51-K52-K53-K54</f>
        <v>0</v>
      </c>
      <c r="L55" s="7"/>
    </row>
    <row r="56" spans="1:12" x14ac:dyDescent="0.35">
      <c r="A56" s="4"/>
      <c r="B56" s="5"/>
      <c r="C56" s="6"/>
      <c r="D56" s="6"/>
      <c r="E56" s="6"/>
      <c r="F56" s="6"/>
      <c r="G56" s="6"/>
      <c r="H56" s="6"/>
      <c r="I56" s="6"/>
      <c r="J56" s="6"/>
      <c r="K56" s="6"/>
      <c r="L56" s="7"/>
    </row>
    <row r="57" spans="1:12" x14ac:dyDescent="0.35">
      <c r="A57" s="34" t="s">
        <v>84</v>
      </c>
      <c r="B57" s="103" t="s">
        <v>78</v>
      </c>
      <c r="C57" s="103"/>
      <c r="D57" s="103"/>
      <c r="E57" s="103"/>
      <c r="F57" s="103"/>
      <c r="G57" s="103"/>
      <c r="H57" s="103"/>
      <c r="I57" s="103"/>
      <c r="J57" s="103"/>
      <c r="K57" s="6"/>
      <c r="L57" s="7"/>
    </row>
    <row r="58" spans="1:12" ht="15" customHeight="1" x14ac:dyDescent="0.35">
      <c r="A58" s="40"/>
      <c r="B58" s="2" t="s">
        <v>47</v>
      </c>
      <c r="C58" s="41"/>
      <c r="D58" s="41"/>
      <c r="E58" s="41"/>
      <c r="F58" s="41"/>
      <c r="G58" s="41"/>
      <c r="H58" s="41"/>
      <c r="I58" s="41"/>
      <c r="J58" s="41"/>
      <c r="K58" s="42" t="s">
        <v>126</v>
      </c>
    </row>
    <row r="59" spans="1:12" ht="9" customHeight="1" x14ac:dyDescent="0.35">
      <c r="A59" s="29"/>
      <c r="B59" s="28"/>
      <c r="C59" s="29"/>
      <c r="D59" s="29"/>
      <c r="E59" s="29"/>
      <c r="F59" s="29"/>
      <c r="G59" s="29"/>
      <c r="H59" s="47"/>
      <c r="I59" s="29"/>
      <c r="J59" s="29"/>
      <c r="K59" s="30"/>
      <c r="L59" s="29"/>
    </row>
    <row r="60" spans="1:12" x14ac:dyDescent="0.35">
      <c r="A60" s="7"/>
      <c r="B60" s="7"/>
      <c r="C60" s="7"/>
      <c r="D60" s="7"/>
      <c r="E60" s="7"/>
      <c r="F60" s="8" t="s">
        <v>3</v>
      </c>
      <c r="G60" s="8" t="s">
        <v>4</v>
      </c>
      <c r="H60" s="8"/>
      <c r="I60" s="8" t="s">
        <v>5</v>
      </c>
      <c r="J60" s="8" t="s">
        <v>6</v>
      </c>
      <c r="K60" s="8" t="s">
        <v>7</v>
      </c>
      <c r="L60" s="7"/>
    </row>
    <row r="61" spans="1:12" ht="15" customHeight="1" x14ac:dyDescent="0.35">
      <c r="A61" s="7"/>
      <c r="B61" s="109" t="s">
        <v>36</v>
      </c>
      <c r="C61" s="110"/>
      <c r="D61" s="110"/>
      <c r="E61" s="111"/>
      <c r="F61" s="9">
        <v>0</v>
      </c>
      <c r="G61" s="104">
        <v>0</v>
      </c>
      <c r="H61" s="105"/>
      <c r="I61" s="46">
        <v>0</v>
      </c>
      <c r="J61" s="9">
        <v>0</v>
      </c>
      <c r="K61" s="9">
        <v>0</v>
      </c>
      <c r="L61" s="7"/>
    </row>
    <row r="62" spans="1:12" ht="15" customHeight="1" x14ac:dyDescent="0.35">
      <c r="A62" s="7"/>
      <c r="B62" s="115" t="s">
        <v>27</v>
      </c>
      <c r="C62" s="115"/>
      <c r="D62" s="115"/>
      <c r="E62" s="115"/>
      <c r="F62" s="9"/>
      <c r="G62" s="104"/>
      <c r="H62" s="105"/>
      <c r="I62" s="46"/>
      <c r="J62" s="9"/>
      <c r="K62" s="9"/>
      <c r="L62" s="7"/>
    </row>
    <row r="63" spans="1:12" ht="4.5" customHeight="1" x14ac:dyDescent="0.35">
      <c r="A63" s="7"/>
      <c r="B63" s="11"/>
      <c r="C63" s="11"/>
      <c r="D63" s="11"/>
      <c r="E63" s="11"/>
      <c r="F63" s="10"/>
      <c r="G63" s="10"/>
      <c r="H63" s="10"/>
      <c r="I63" s="10"/>
      <c r="J63" s="10"/>
      <c r="K63" s="10"/>
      <c r="L63" s="7"/>
    </row>
    <row r="64" spans="1:12" ht="15" customHeight="1" x14ac:dyDescent="0.35">
      <c r="A64" s="7"/>
      <c r="B64" s="118" t="s">
        <v>8</v>
      </c>
      <c r="C64" s="119"/>
      <c r="D64" s="119"/>
      <c r="E64" s="119"/>
      <c r="F64" s="43">
        <f>IF($K$58="Seattle",390885,IF($K$58="Balance of King",365355,IF($K$58="Metro",351670,IF($K$58="Balance of State",315330, IF($K$58="Select from List",0)))))</f>
        <v>365355</v>
      </c>
      <c r="G64" s="122">
        <f>IF($K$58="Seattle",447005, IF($K$58="Balance of King",422970,IF($K$58="Metro",410205,IF($K$58="Balance of State",355695,IF($K$58="Select from List",0)))))</f>
        <v>422970</v>
      </c>
      <c r="H64" s="105"/>
      <c r="I64" s="50">
        <f>IF($K$58="Seattle",530725,IF($K$58="Balance of King",449420,IF($K$58="Metro",434470,IF($K$58="Balance of State",389275, IF($K$58="Select from List",0)))))</f>
        <v>449420</v>
      </c>
      <c r="J64" s="43">
        <f>IF($K$58="Seattle",676430,IF($K$58="Balance of King",557635,IF($K$58="Metro",513705,IF($K$58="Balance of State",471960, IF($K$58="Select from List",0)))))</f>
        <v>557635</v>
      </c>
      <c r="K64" s="43">
        <f>IF($K$58="Seattle",676430,IF($K$58="Balance of King",597885,IF($K$58="Metro",553955,IF($K$58="Balance of State",512210, IF($K$58="Select from List",0)))))</f>
        <v>597885</v>
      </c>
      <c r="L64" s="7"/>
    </row>
    <row r="65" spans="1:12" ht="4.5" customHeight="1" x14ac:dyDescent="0.35">
      <c r="A65" s="7"/>
      <c r="B65" s="119"/>
      <c r="C65" s="119"/>
      <c r="D65" s="119"/>
      <c r="E65" s="119"/>
      <c r="F65" s="38"/>
      <c r="G65" s="38"/>
      <c r="H65" s="38"/>
      <c r="I65" s="38"/>
      <c r="J65" s="38"/>
      <c r="K65" s="38"/>
      <c r="L65" s="7"/>
    </row>
    <row r="66" spans="1:12" ht="15" customHeight="1" x14ac:dyDescent="0.35">
      <c r="A66" s="12"/>
      <c r="B66" s="115" t="s">
        <v>9</v>
      </c>
      <c r="C66" s="120"/>
      <c r="D66" s="120"/>
      <c r="E66" s="120"/>
      <c r="F66" s="13">
        <f>F61*F64</f>
        <v>0</v>
      </c>
      <c r="G66" s="123">
        <f>G61*G64</f>
        <v>0</v>
      </c>
      <c r="H66" s="105"/>
      <c r="I66" s="13">
        <f>I61*I64</f>
        <v>0</v>
      </c>
      <c r="J66" s="13">
        <f>J61*J64</f>
        <v>0</v>
      </c>
      <c r="K66" s="13">
        <f>K61*K64</f>
        <v>0</v>
      </c>
      <c r="L66" s="7"/>
    </row>
    <row r="67" spans="1:12" ht="4.5" customHeight="1" x14ac:dyDescent="0.35">
      <c r="A67" s="7"/>
      <c r="B67" s="7"/>
      <c r="C67" s="7"/>
      <c r="D67" s="7"/>
      <c r="E67" s="7"/>
      <c r="F67" s="7"/>
      <c r="G67" s="7"/>
      <c r="H67" s="47"/>
      <c r="I67" s="7"/>
      <c r="J67" s="7"/>
      <c r="K67" s="7"/>
      <c r="L67" s="7"/>
    </row>
    <row r="68" spans="1:12" x14ac:dyDescent="0.35">
      <c r="A68" s="7"/>
      <c r="B68" s="116" t="s">
        <v>10</v>
      </c>
      <c r="C68" s="116"/>
      <c r="D68" s="116"/>
      <c r="E68" s="116"/>
      <c r="F68" s="116"/>
      <c r="G68" s="116"/>
      <c r="H68" s="116"/>
      <c r="I68" s="116"/>
      <c r="J68" s="116"/>
      <c r="K68" s="35">
        <f>SUM(F66:K66)</f>
        <v>0</v>
      </c>
      <c r="L68" s="7"/>
    </row>
    <row r="69" spans="1:12" ht="20" customHeight="1" x14ac:dyDescent="0.35">
      <c r="A69" s="7"/>
      <c r="B69" s="14" t="s">
        <v>42</v>
      </c>
      <c r="C69" s="14"/>
      <c r="D69" s="14"/>
      <c r="E69" s="14"/>
      <c r="F69" s="14"/>
      <c r="G69" s="14"/>
      <c r="H69" s="49"/>
      <c r="I69" s="14"/>
      <c r="J69" s="14"/>
      <c r="K69" s="36">
        <f>K55-K68</f>
        <v>0</v>
      </c>
      <c r="L69" s="7"/>
    </row>
    <row r="70" spans="1:12" ht="15" thickBot="1" x14ac:dyDescent="0.4">
      <c r="A70" s="7"/>
      <c r="B70" s="14" t="s">
        <v>41</v>
      </c>
      <c r="C70" s="7"/>
      <c r="D70" s="7"/>
      <c r="E70" s="7"/>
      <c r="F70" s="7"/>
      <c r="G70" s="7"/>
      <c r="H70" s="47"/>
      <c r="I70" s="7"/>
      <c r="J70" s="7"/>
      <c r="K70" s="45" t="e">
        <f>(K55-K68)/K68</f>
        <v>#DIV/0!</v>
      </c>
      <c r="L70" s="7"/>
    </row>
    <row r="71" spans="1:12" ht="14.4" customHeight="1" thickTop="1" x14ac:dyDescent="0.35"/>
    <row r="72" spans="1:12" ht="14.4" customHeight="1" x14ac:dyDescent="0.35">
      <c r="A72" s="56" t="s">
        <v>101</v>
      </c>
      <c r="B72" s="93" t="s">
        <v>107</v>
      </c>
      <c r="C72" s="94"/>
      <c r="D72" s="94"/>
      <c r="E72" s="94"/>
      <c r="F72" s="94"/>
      <c r="G72" s="94"/>
      <c r="H72" s="94"/>
      <c r="I72" s="94"/>
      <c r="J72" s="94"/>
      <c r="K72" s="94"/>
    </row>
    <row r="73" spans="1:12" ht="14.4" customHeight="1" x14ac:dyDescent="0.35">
      <c r="A73" s="56"/>
      <c r="B73" s="70"/>
      <c r="C73" s="71"/>
      <c r="D73" s="71"/>
      <c r="E73" s="71"/>
      <c r="F73" s="71"/>
      <c r="G73" s="71"/>
      <c r="H73" s="71"/>
      <c r="I73" s="71"/>
      <c r="J73" s="71"/>
      <c r="K73" s="71"/>
    </row>
    <row r="74" spans="1:12" ht="14.4" customHeight="1" x14ac:dyDescent="0.35">
      <c r="A74" s="56"/>
      <c r="B74" s="70"/>
      <c r="C74" s="71"/>
      <c r="D74" s="71"/>
      <c r="E74" s="71"/>
      <c r="F74" s="71"/>
      <c r="G74" s="71"/>
      <c r="H74" s="71"/>
      <c r="I74" s="71"/>
      <c r="J74" s="71"/>
      <c r="K74" s="71"/>
    </row>
    <row r="75" spans="1:12" ht="14" customHeight="1" x14ac:dyDescent="0.35">
      <c r="A75" s="56"/>
      <c r="B75" s="93"/>
      <c r="C75" s="94"/>
      <c r="D75" s="94"/>
      <c r="E75" s="94"/>
      <c r="F75" s="94"/>
      <c r="G75" s="94"/>
      <c r="H75" s="94"/>
      <c r="I75" s="94"/>
      <c r="J75" s="94"/>
      <c r="K75" s="94"/>
    </row>
    <row r="76" spans="1:12" ht="14" customHeight="1" x14ac:dyDescent="0.35">
      <c r="A76" s="56"/>
      <c r="B76" s="93"/>
      <c r="C76" s="93"/>
      <c r="D76" s="93"/>
      <c r="E76" s="93"/>
      <c r="F76" s="93"/>
      <c r="G76" s="93"/>
      <c r="H76" s="93"/>
      <c r="I76" s="93"/>
      <c r="J76" s="93"/>
      <c r="K76" s="93"/>
    </row>
    <row r="77" spans="1:12" ht="14.4" customHeight="1" x14ac:dyDescent="0.35">
      <c r="A77" s="47"/>
      <c r="B77" s="2" t="s">
        <v>63</v>
      </c>
      <c r="F77" s="2" t="s">
        <v>64</v>
      </c>
      <c r="G77" s="2" t="s">
        <v>102</v>
      </c>
    </row>
    <row r="78" spans="1:12" ht="17" customHeight="1" x14ac:dyDescent="0.35">
      <c r="A78" s="53" t="s">
        <v>66</v>
      </c>
      <c r="B78" s="86" t="s">
        <v>48</v>
      </c>
      <c r="C78" s="87"/>
      <c r="D78" s="87"/>
      <c r="E78" s="88"/>
      <c r="F78" s="59"/>
      <c r="G78" s="89" t="s">
        <v>76</v>
      </c>
      <c r="H78" s="90"/>
      <c r="I78" s="91"/>
      <c r="J78" s="91"/>
      <c r="K78" s="92"/>
    </row>
    <row r="79" spans="1:12" ht="14.4" customHeight="1" x14ac:dyDescent="0.35">
      <c r="A79" s="53" t="s">
        <v>67</v>
      </c>
      <c r="B79" s="86" t="s">
        <v>48</v>
      </c>
      <c r="C79" s="87"/>
      <c r="D79" s="87"/>
      <c r="E79" s="88"/>
      <c r="F79" s="59"/>
      <c r="G79" s="89"/>
      <c r="H79" s="90"/>
      <c r="I79" s="91"/>
      <c r="J79" s="91"/>
      <c r="K79" s="92"/>
    </row>
    <row r="80" spans="1:12" ht="14.4" customHeight="1" x14ac:dyDescent="0.35">
      <c r="A80" s="53" t="s">
        <v>68</v>
      </c>
      <c r="B80" s="86" t="s">
        <v>48</v>
      </c>
      <c r="C80" s="87"/>
      <c r="D80" s="87"/>
      <c r="E80" s="88"/>
      <c r="F80" s="59"/>
      <c r="G80" s="89"/>
      <c r="H80" s="90"/>
      <c r="I80" s="91"/>
      <c r="J80" s="91"/>
      <c r="K80" s="92"/>
    </row>
    <row r="81" spans="1:11" ht="14.4" customHeight="1" x14ac:dyDescent="0.35">
      <c r="A81" s="53" t="s">
        <v>69</v>
      </c>
      <c r="B81" s="86" t="s">
        <v>48</v>
      </c>
      <c r="C81" s="87"/>
      <c r="D81" s="87"/>
      <c r="E81" s="88"/>
      <c r="F81" s="59"/>
      <c r="G81" s="89"/>
      <c r="H81" s="90"/>
      <c r="I81" s="91"/>
      <c r="J81" s="91"/>
      <c r="K81" s="92"/>
    </row>
    <row r="82" spans="1:11" ht="14.4" customHeight="1" x14ac:dyDescent="0.35">
      <c r="A82" s="53" t="s">
        <v>70</v>
      </c>
      <c r="B82" s="86" t="s">
        <v>48</v>
      </c>
      <c r="C82" s="87"/>
      <c r="D82" s="87"/>
      <c r="E82" s="88"/>
      <c r="F82" s="59"/>
      <c r="G82" s="89"/>
      <c r="H82" s="90"/>
      <c r="I82" s="91"/>
      <c r="J82" s="91"/>
      <c r="K82" s="92"/>
    </row>
    <row r="83" spans="1:11" ht="14.4" customHeight="1" x14ac:dyDescent="0.35">
      <c r="A83" s="53" t="s">
        <v>71</v>
      </c>
      <c r="B83" s="86" t="s">
        <v>48</v>
      </c>
      <c r="C83" s="87"/>
      <c r="D83" s="87"/>
      <c r="E83" s="88"/>
      <c r="F83" s="59"/>
      <c r="G83" s="89"/>
      <c r="H83" s="90"/>
      <c r="I83" s="91"/>
      <c r="J83" s="91"/>
      <c r="K83" s="92"/>
    </row>
    <row r="84" spans="1:11" ht="14.4" customHeight="1" x14ac:dyDescent="0.35">
      <c r="A84" s="53" t="s">
        <v>72</v>
      </c>
      <c r="B84" s="86" t="s">
        <v>48</v>
      </c>
      <c r="C84" s="87"/>
      <c r="D84" s="87"/>
      <c r="E84" s="88"/>
      <c r="F84" s="59"/>
      <c r="G84" s="89"/>
      <c r="H84" s="90"/>
      <c r="I84" s="91"/>
      <c r="J84" s="91"/>
      <c r="K84" s="92"/>
    </row>
    <row r="85" spans="1:11" ht="14.4" customHeight="1" x14ac:dyDescent="0.35">
      <c r="A85" s="53" t="s">
        <v>73</v>
      </c>
      <c r="B85" s="86" t="s">
        <v>48</v>
      </c>
      <c r="C85" s="87"/>
      <c r="D85" s="87"/>
      <c r="E85" s="88"/>
      <c r="F85" s="59"/>
      <c r="G85" s="89"/>
      <c r="H85" s="90"/>
      <c r="I85" s="91"/>
      <c r="J85" s="91"/>
      <c r="K85" s="92"/>
    </row>
    <row r="86" spans="1:11" ht="14.4" customHeight="1" x14ac:dyDescent="0.35">
      <c r="A86" s="53" t="s">
        <v>74</v>
      </c>
      <c r="B86" s="86" t="s">
        <v>48</v>
      </c>
      <c r="C86" s="87"/>
      <c r="D86" s="87"/>
      <c r="E86" s="88"/>
      <c r="F86" s="59"/>
      <c r="G86" s="89"/>
      <c r="H86" s="90"/>
      <c r="I86" s="91"/>
      <c r="J86" s="91"/>
      <c r="K86" s="92"/>
    </row>
    <row r="87" spans="1:11" ht="14.4" customHeight="1" x14ac:dyDescent="0.35">
      <c r="E87" s="52" t="s">
        <v>65</v>
      </c>
      <c r="F87" s="60">
        <f>SUM(F78:F86)</f>
        <v>0</v>
      </c>
    </row>
    <row r="88" spans="1:11" ht="14.4" customHeight="1" x14ac:dyDescent="0.35">
      <c r="E88" s="52" t="s">
        <v>86</v>
      </c>
      <c r="F88" s="65">
        <f>K69</f>
        <v>0</v>
      </c>
    </row>
    <row r="89" spans="1:11" ht="14.4" customHeight="1" x14ac:dyDescent="0.35">
      <c r="E89" s="52"/>
      <c r="F89" s="65"/>
    </row>
    <row r="90" spans="1:11" ht="14.4" customHeight="1" x14ac:dyDescent="0.35"/>
    <row r="91" spans="1:11" ht="14.4" customHeight="1" x14ac:dyDescent="0.35">
      <c r="A91" s="34" t="s">
        <v>103</v>
      </c>
      <c r="B91" s="21" t="s">
        <v>82</v>
      </c>
    </row>
    <row r="92" spans="1:11" ht="14.4" customHeight="1" x14ac:dyDescent="0.35"/>
    <row r="93" spans="1:11" ht="14.4" customHeight="1" x14ac:dyDescent="0.35"/>
    <row r="94" spans="1:11" ht="14.4" customHeight="1" x14ac:dyDescent="0.35"/>
    <row r="95" spans="1:11" ht="14.4" customHeight="1" x14ac:dyDescent="0.35"/>
    <row r="96" spans="1:11" ht="14.4" customHeight="1" x14ac:dyDescent="0.35"/>
    <row r="97" ht="14.4" customHeight="1" x14ac:dyDescent="0.35"/>
    <row r="98" ht="14.4" customHeight="1" x14ac:dyDescent="0.35"/>
    <row r="99" ht="14.4" customHeight="1" x14ac:dyDescent="0.35"/>
    <row r="100" ht="14.4" customHeight="1" x14ac:dyDescent="0.35"/>
    <row r="101" ht="14.4" customHeight="1" x14ac:dyDescent="0.35"/>
    <row r="102" ht="14.4" customHeight="1" x14ac:dyDescent="0.35"/>
    <row r="103" ht="14.4" customHeight="1" x14ac:dyDescent="0.35"/>
    <row r="104" ht="14.4" customHeight="1" x14ac:dyDescent="0.35"/>
    <row r="105" ht="14.4" customHeight="1" x14ac:dyDescent="0.35"/>
    <row r="106" ht="14.4" customHeight="1" x14ac:dyDescent="0.35"/>
    <row r="107" ht="14.4" customHeight="1" x14ac:dyDescent="0.35"/>
    <row r="108" ht="14.4" customHeight="1" x14ac:dyDescent="0.35"/>
    <row r="109" ht="14.4" customHeight="1" x14ac:dyDescent="0.35"/>
    <row r="110" ht="14.4" customHeight="1" x14ac:dyDescent="0.35"/>
    <row r="111" ht="14.4" customHeight="1" x14ac:dyDescent="0.35"/>
    <row r="112" ht="14.4" customHeight="1" x14ac:dyDescent="0.35"/>
    <row r="113" ht="14.4" customHeight="1" x14ac:dyDescent="0.35"/>
    <row r="114" ht="14.4" customHeight="1" x14ac:dyDescent="0.35"/>
    <row r="115" ht="14.4" customHeight="1" x14ac:dyDescent="0.35"/>
    <row r="116" ht="14.4" customHeight="1" x14ac:dyDescent="0.35"/>
    <row r="117" ht="14.4" customHeight="1" x14ac:dyDescent="0.35"/>
    <row r="118" ht="14.4" customHeight="1" x14ac:dyDescent="0.35"/>
    <row r="119" ht="14.4" customHeight="1" x14ac:dyDescent="0.35"/>
    <row r="120" ht="14.4" customHeight="1" x14ac:dyDescent="0.35"/>
    <row r="121" ht="14.4" customHeight="1" x14ac:dyDescent="0.35"/>
    <row r="122" ht="14.4" customHeight="1" x14ac:dyDescent="0.35"/>
    <row r="123" ht="14.4" customHeight="1" x14ac:dyDescent="0.35"/>
    <row r="124" ht="14.4" customHeight="1" x14ac:dyDescent="0.35"/>
    <row r="125" ht="14.4" customHeight="1" x14ac:dyDescent="0.35"/>
    <row r="126" ht="14.4" customHeight="1" x14ac:dyDescent="0.35"/>
    <row r="127" ht="14.4" customHeight="1" x14ac:dyDescent="0.35"/>
    <row r="128" ht="14.4" customHeight="1" x14ac:dyDescent="0.35"/>
    <row r="129" spans="1:12" ht="14.4" customHeight="1" x14ac:dyDescent="0.35"/>
    <row r="130" spans="1:12" ht="14.4" customHeight="1" x14ac:dyDescent="0.35"/>
    <row r="131" spans="1:12" ht="14.4" customHeight="1" x14ac:dyDescent="0.35"/>
    <row r="132" spans="1:12" ht="14.4" customHeight="1" x14ac:dyDescent="0.35">
      <c r="A132" s="34" t="s">
        <v>104</v>
      </c>
      <c r="B132" s="103" t="s">
        <v>28</v>
      </c>
      <c r="C132" s="103"/>
      <c r="D132" s="103"/>
      <c r="E132" s="103"/>
      <c r="F132" s="103"/>
      <c r="G132" s="103"/>
      <c r="H132" s="103"/>
      <c r="I132" s="103"/>
      <c r="J132" s="103"/>
      <c r="K132" s="6"/>
      <c r="L132" s="17"/>
    </row>
    <row r="133" spans="1:12" ht="9" customHeight="1" x14ac:dyDescent="0.35">
      <c r="A133" s="34"/>
      <c r="B133" s="48"/>
      <c r="C133" s="48"/>
      <c r="D133" s="48"/>
      <c r="E133" s="48"/>
      <c r="F133" s="48"/>
      <c r="G133" s="48"/>
      <c r="H133" s="48"/>
      <c r="I133" s="48"/>
      <c r="J133" s="48"/>
      <c r="K133" s="6"/>
      <c r="L133" s="47"/>
    </row>
    <row r="134" spans="1:12" ht="14.4" customHeight="1" x14ac:dyDescent="0.35">
      <c r="A134" s="34"/>
      <c r="B134" s="48"/>
      <c r="C134" s="1" t="s">
        <v>29</v>
      </c>
      <c r="F134" s="48"/>
      <c r="G134" s="48"/>
      <c r="J134" s="48"/>
    </row>
    <row r="135" spans="1:12" ht="14.4" customHeight="1" x14ac:dyDescent="0.35">
      <c r="A135" s="34"/>
      <c r="B135" s="48"/>
      <c r="C135" s="95"/>
      <c r="D135" s="96"/>
      <c r="E135" s="23" t="s">
        <v>30</v>
      </c>
      <c r="F135" s="48"/>
      <c r="G135" s="48"/>
      <c r="H135" s="55"/>
      <c r="I135" t="s">
        <v>32</v>
      </c>
      <c r="J135" s="48"/>
    </row>
    <row r="136" spans="1:12" ht="14.4" customHeight="1" x14ac:dyDescent="0.35">
      <c r="A136" s="34"/>
      <c r="B136" s="48"/>
      <c r="C136" s="95"/>
      <c r="D136" s="96"/>
      <c r="E136" s="22" t="s">
        <v>15</v>
      </c>
      <c r="F136" s="48"/>
      <c r="G136" s="48"/>
      <c r="H136" s="55"/>
      <c r="I136" t="s">
        <v>33</v>
      </c>
      <c r="J136" s="48"/>
    </row>
    <row r="137" spans="1:12" ht="14.4" customHeight="1" x14ac:dyDescent="0.35">
      <c r="A137" s="34"/>
      <c r="B137" s="48"/>
      <c r="C137" s="95"/>
      <c r="D137" s="96"/>
      <c r="E137" s="23" t="s">
        <v>17</v>
      </c>
      <c r="F137" s="48"/>
      <c r="G137" s="48"/>
      <c r="H137" s="48"/>
      <c r="I137"/>
      <c r="J137" s="48"/>
    </row>
    <row r="138" spans="1:12" ht="14.4" customHeight="1" x14ac:dyDescent="0.35">
      <c r="A138" s="34"/>
      <c r="B138" s="48"/>
      <c r="C138" s="95"/>
      <c r="D138" s="96"/>
      <c r="E138" s="23" t="s">
        <v>19</v>
      </c>
      <c r="F138" s="48"/>
      <c r="G138" s="48"/>
      <c r="H138" s="55"/>
      <c r="I138" t="s">
        <v>13</v>
      </c>
      <c r="J138" s="48"/>
    </row>
    <row r="139" spans="1:12" ht="14.4" customHeight="1" x14ac:dyDescent="0.35">
      <c r="A139" s="34"/>
      <c r="B139" s="48"/>
      <c r="C139" s="95"/>
      <c r="D139" s="96"/>
      <c r="E139" s="23" t="s">
        <v>21</v>
      </c>
      <c r="F139" s="48"/>
      <c r="G139" s="48"/>
      <c r="H139" s="55"/>
      <c r="I139" t="s">
        <v>14</v>
      </c>
      <c r="J139" s="48"/>
    </row>
    <row r="140" spans="1:12" ht="14.4" customHeight="1" x14ac:dyDescent="0.35">
      <c r="A140" s="34"/>
      <c r="B140" s="48"/>
      <c r="C140" s="95"/>
      <c r="D140" s="117"/>
      <c r="E140" s="23" t="s">
        <v>22</v>
      </c>
      <c r="F140" s="48"/>
      <c r="G140" s="48"/>
      <c r="H140" s="55"/>
      <c r="I140" t="s">
        <v>16</v>
      </c>
      <c r="J140" s="48"/>
    </row>
    <row r="141" spans="1:12" ht="14.4" customHeight="1" x14ac:dyDescent="0.35">
      <c r="A141" s="34"/>
      <c r="B141" s="48"/>
      <c r="E141" s="48"/>
      <c r="F141" s="48"/>
      <c r="G141" s="48"/>
      <c r="H141" s="55"/>
      <c r="I141" t="s">
        <v>18</v>
      </c>
      <c r="J141" s="48"/>
    </row>
    <row r="142" spans="1:12" ht="14.4" customHeight="1" x14ac:dyDescent="0.35">
      <c r="A142" s="34"/>
      <c r="B142" s="48"/>
      <c r="C142" s="26" t="s">
        <v>23</v>
      </c>
      <c r="H142" s="55"/>
      <c r="I142" t="s">
        <v>20</v>
      </c>
      <c r="J142" s="48"/>
      <c r="K142" s="6"/>
      <c r="L142" s="47"/>
    </row>
    <row r="143" spans="1:12" x14ac:dyDescent="0.35">
      <c r="B143" s="25"/>
      <c r="C143" s="95"/>
      <c r="D143" s="117"/>
      <c r="E143" s="121" t="s">
        <v>37</v>
      </c>
      <c r="F143" s="121"/>
      <c r="G143" s="121"/>
    </row>
    <row r="144" spans="1:12" x14ac:dyDescent="0.35">
      <c r="B144" s="1"/>
      <c r="C144" s="24"/>
      <c r="D144" s="24"/>
      <c r="E144" s="121"/>
      <c r="F144" s="121"/>
      <c r="G144" s="121"/>
    </row>
    <row r="145" spans="1:12" ht="14.4" customHeight="1" x14ac:dyDescent="0.35">
      <c r="A145" s="34"/>
      <c r="B145" s="48"/>
      <c r="C145" s="48"/>
      <c r="D145" s="48"/>
      <c r="E145" s="48"/>
      <c r="F145" s="48"/>
      <c r="G145" s="48"/>
      <c r="H145" s="48"/>
      <c r="I145" s="48"/>
      <c r="J145" s="48"/>
      <c r="K145" s="6"/>
      <c r="L145" s="47"/>
    </row>
    <row r="146" spans="1:12" s="61" customFormat="1" ht="27.65" customHeight="1" x14ac:dyDescent="0.3">
      <c r="A146" s="114" t="s">
        <v>87</v>
      </c>
      <c r="B146" s="114"/>
      <c r="C146" s="114"/>
      <c r="D146" s="114"/>
      <c r="E146" s="114"/>
      <c r="F146" s="114"/>
      <c r="G146" s="114"/>
      <c r="H146" s="114"/>
      <c r="I146" s="114"/>
      <c r="J146" s="114"/>
      <c r="K146" s="114"/>
    </row>
    <row r="147" spans="1:12" s="61" customFormat="1" ht="6" customHeight="1" x14ac:dyDescent="0.3">
      <c r="A147" s="62"/>
      <c r="B147" s="62"/>
      <c r="C147" s="62"/>
      <c r="D147" s="62"/>
      <c r="E147" s="62"/>
      <c r="F147" s="62"/>
      <c r="G147" s="62"/>
      <c r="H147" s="62"/>
      <c r="I147" s="62"/>
      <c r="J147" s="62"/>
      <c r="K147" s="62"/>
      <c r="L147" s="63"/>
    </row>
    <row r="148" spans="1:12" s="61" customFormat="1" ht="13" x14ac:dyDescent="0.3">
      <c r="A148" s="64" t="s">
        <v>88</v>
      </c>
      <c r="B148" s="63"/>
      <c r="C148" s="63"/>
      <c r="D148" s="63"/>
      <c r="E148" s="63"/>
      <c r="F148" s="63"/>
      <c r="G148" s="63"/>
      <c r="H148" s="63"/>
      <c r="I148" s="63"/>
      <c r="J148" s="63"/>
      <c r="K148" s="63"/>
      <c r="L148" s="63"/>
    </row>
    <row r="149" spans="1:12" s="61" customFormat="1" ht="6" customHeight="1" x14ac:dyDescent="0.3"/>
    <row r="150" spans="1:12" s="61" customFormat="1" ht="13" x14ac:dyDescent="0.3">
      <c r="A150" s="64" t="s">
        <v>38</v>
      </c>
    </row>
  </sheetData>
  <mergeCells count="54">
    <mergeCell ref="A146:K146"/>
    <mergeCell ref="B62:E62"/>
    <mergeCell ref="B132:J132"/>
    <mergeCell ref="B68:J68"/>
    <mergeCell ref="C143:D143"/>
    <mergeCell ref="B64:E65"/>
    <mergeCell ref="B66:E66"/>
    <mergeCell ref="C140:D140"/>
    <mergeCell ref="E143:G144"/>
    <mergeCell ref="B78:E78"/>
    <mergeCell ref="G78:K78"/>
    <mergeCell ref="B79:E79"/>
    <mergeCell ref="G79:K79"/>
    <mergeCell ref="G62:H62"/>
    <mergeCell ref="G64:H64"/>
    <mergeCell ref="G66:H66"/>
    <mergeCell ref="B57:J57"/>
    <mergeCell ref="G61:H61"/>
    <mergeCell ref="B13:J13"/>
    <mergeCell ref="B72:K72"/>
    <mergeCell ref="B10:J10"/>
    <mergeCell ref="F11:G11"/>
    <mergeCell ref="J11:K11"/>
    <mergeCell ref="B61:E61"/>
    <mergeCell ref="B51:J51"/>
    <mergeCell ref="F4:K4"/>
    <mergeCell ref="F2:G2"/>
    <mergeCell ref="F8:G8"/>
    <mergeCell ref="B1:K1"/>
    <mergeCell ref="F3:K3"/>
    <mergeCell ref="F5:K5"/>
    <mergeCell ref="F6:K6"/>
    <mergeCell ref="F7:K7"/>
    <mergeCell ref="C138:D138"/>
    <mergeCell ref="C139:D139"/>
    <mergeCell ref="B86:E86"/>
    <mergeCell ref="G86:K86"/>
    <mergeCell ref="B85:E85"/>
    <mergeCell ref="G85:K85"/>
    <mergeCell ref="C135:D135"/>
    <mergeCell ref="C136:D136"/>
    <mergeCell ref="C137:D137"/>
    <mergeCell ref="B84:E84"/>
    <mergeCell ref="G84:K84"/>
    <mergeCell ref="B75:K75"/>
    <mergeCell ref="B76:K76"/>
    <mergeCell ref="B83:E83"/>
    <mergeCell ref="G83:K83"/>
    <mergeCell ref="B80:E80"/>
    <mergeCell ref="G80:K80"/>
    <mergeCell ref="B81:E81"/>
    <mergeCell ref="G81:K81"/>
    <mergeCell ref="B82:E82"/>
    <mergeCell ref="G82:K82"/>
  </mergeCells>
  <dataValidations count="1">
    <dataValidation type="list" allowBlank="1" showInputMessage="1" showErrorMessage="1" prompt="Which TDC limit applies to this project?" sqref="K58" xr:uid="{00000000-0002-0000-0000-000000000000}">
      <formula1>"Seattle,Balance of King,Metro,Balance of State"</formula1>
    </dataValidation>
  </dataValidations>
  <printOptions horizontalCentered="1"/>
  <pageMargins left="0.7" right="0.7" top="0.75" bottom="0.75" header="0.3" footer="0.3"/>
  <pageSetup scale="92" firstPageNumber="5" fitToHeight="0" orientation="portrait" useFirstPageNumber="1" r:id="rId1"/>
  <headerFooter>
    <oddFooter>&amp;R&amp;9TDC Waiver Request</oddFooter>
  </headerFooter>
  <ignoredErrors>
    <ignoredError sqref="K70" evalError="1"/>
    <ignoredError sqref="A78:A86 A132 A91 A72 A57 A50 A36 A19 A13 A10" numberStoredAsText="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Choose program type" xr:uid="{00000000-0002-0000-0000-000001000000}">
          <x14:formula1>
            <xm:f>data!$B$28:$B$30</xm:f>
          </x14:formula1>
          <xm:sqref>K2</xm:sqref>
        </x14:dataValidation>
        <x14:dataValidation type="list" allowBlank="1" showInputMessage="1" showErrorMessage="1" prompt="Choose cost driver" xr:uid="{00000000-0002-0000-0000-000002000000}">
          <x14:formula1>
            <xm:f>data!$B$13:$B$26</xm:f>
          </x14:formula1>
          <xm:sqref>B78:E86</xm:sqref>
        </x14:dataValidation>
        <x14:dataValidation type="list" allowBlank="1" showInputMessage="1" showErrorMessage="1" prompt="Choose phase" xr:uid="{00000000-0002-0000-0000-000003000000}">
          <x14:formula1>
            <xm:f>data!$B$7:$B$10</xm:f>
          </x14:formula1>
          <xm:sqref>F8:G8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7"/>
  <sheetViews>
    <sheetView topLeftCell="A35" zoomScaleNormal="100" workbookViewId="0">
      <selection activeCell="C40" sqref="C40"/>
    </sheetView>
  </sheetViews>
  <sheetFormatPr defaultRowHeight="14.5" x14ac:dyDescent="0.35"/>
  <cols>
    <col min="1" max="1" width="11.90625" customWidth="1"/>
    <col min="2" max="2" width="3.81640625" customWidth="1"/>
    <col min="3" max="3" width="19.1796875" customWidth="1"/>
    <col min="7" max="7" width="2.08984375" customWidth="1"/>
    <col min="8" max="8" width="19.54296875" customWidth="1"/>
  </cols>
  <sheetData>
    <row r="1" spans="1:8" x14ac:dyDescent="0.35">
      <c r="H1" s="80" t="s">
        <v>110</v>
      </c>
    </row>
    <row r="3" spans="1:8" x14ac:dyDescent="0.35">
      <c r="F3" s="80" t="s">
        <v>24</v>
      </c>
      <c r="H3" s="82">
        <f>Project_Name</f>
        <v>0</v>
      </c>
    </row>
    <row r="4" spans="1:8" x14ac:dyDescent="0.35">
      <c r="H4" s="83"/>
    </row>
    <row r="5" spans="1:8" x14ac:dyDescent="0.35">
      <c r="F5" s="80" t="s">
        <v>109</v>
      </c>
      <c r="H5" s="82"/>
    </row>
    <row r="6" spans="1:8" x14ac:dyDescent="0.35">
      <c r="F6" s="80"/>
      <c r="H6" s="83"/>
    </row>
    <row r="7" spans="1:8" x14ac:dyDescent="0.35">
      <c r="F7" s="80" t="s">
        <v>111</v>
      </c>
      <c r="H7" s="82"/>
    </row>
    <row r="8" spans="1:8" x14ac:dyDescent="0.35">
      <c r="H8" s="83"/>
    </row>
    <row r="9" spans="1:8" x14ac:dyDescent="0.35">
      <c r="F9" s="80" t="s">
        <v>112</v>
      </c>
      <c r="H9" s="84" t="s">
        <v>48</v>
      </c>
    </row>
    <row r="11" spans="1:8" x14ac:dyDescent="0.35">
      <c r="A11" t="s">
        <v>117</v>
      </c>
    </row>
    <row r="40" spans="1:5" x14ac:dyDescent="0.35">
      <c r="A40" s="80" t="s">
        <v>118</v>
      </c>
      <c r="C40" s="54" t="s">
        <v>121</v>
      </c>
    </row>
    <row r="41" spans="1:5" x14ac:dyDescent="0.35">
      <c r="A41" s="80"/>
    </row>
    <row r="42" spans="1:5" x14ac:dyDescent="0.35">
      <c r="A42" s="80"/>
    </row>
    <row r="43" spans="1:5" x14ac:dyDescent="0.35">
      <c r="A43" s="80"/>
    </row>
    <row r="44" spans="1:5" x14ac:dyDescent="0.35">
      <c r="A44" s="80"/>
    </row>
    <row r="45" spans="1:5" x14ac:dyDescent="0.35">
      <c r="A45" s="80" t="s">
        <v>122</v>
      </c>
      <c r="C45" s="81"/>
      <c r="D45" s="81"/>
      <c r="E45" s="81"/>
    </row>
    <row r="46" spans="1:5" x14ac:dyDescent="0.35">
      <c r="A46" s="80"/>
    </row>
    <row r="47" spans="1:5" x14ac:dyDescent="0.35">
      <c r="A47" s="80" t="s">
        <v>111</v>
      </c>
      <c r="C47" s="81"/>
    </row>
  </sheetData>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data!$B$33:$B$37</xm:f>
          </x14:formula1>
          <xm:sqref>H9</xm:sqref>
        </x14:dataValidation>
        <x14:dataValidation type="list" allowBlank="1" showInputMessage="1" showErrorMessage="1" xr:uid="{00000000-0002-0000-0100-000001000000}">
          <x14:formula1>
            <xm:f>data!$B$39:$B$41</xm:f>
          </x14:formula1>
          <xm:sqref>C40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1"/>
  <sheetViews>
    <sheetView workbookViewId="0">
      <selection activeCell="B2" sqref="B2"/>
    </sheetView>
  </sheetViews>
  <sheetFormatPr defaultRowHeight="14.5" x14ac:dyDescent="0.35"/>
  <cols>
    <col min="1" max="1" width="17.90625" bestFit="1" customWidth="1"/>
    <col min="2" max="2" width="15.6328125" bestFit="1" customWidth="1"/>
  </cols>
  <sheetData>
    <row r="1" spans="1:2" x14ac:dyDescent="0.35">
      <c r="A1" s="39" t="s">
        <v>43</v>
      </c>
      <c r="B1" s="39" t="s">
        <v>48</v>
      </c>
    </row>
    <row r="2" spans="1:2" x14ac:dyDescent="0.35">
      <c r="A2" s="39"/>
      <c r="B2" s="85" t="s">
        <v>44</v>
      </c>
    </row>
    <row r="3" spans="1:2" x14ac:dyDescent="0.35">
      <c r="A3" s="39"/>
      <c r="B3" s="85" t="s">
        <v>124</v>
      </c>
    </row>
    <row r="4" spans="1:2" x14ac:dyDescent="0.35">
      <c r="A4" s="39"/>
      <c r="B4" s="85" t="s">
        <v>45</v>
      </c>
    </row>
    <row r="5" spans="1:2" x14ac:dyDescent="0.35">
      <c r="A5" s="39"/>
      <c r="B5" s="85" t="s">
        <v>46</v>
      </c>
    </row>
    <row r="7" spans="1:2" x14ac:dyDescent="0.35">
      <c r="A7" t="s">
        <v>93</v>
      </c>
      <c r="B7" s="39" t="s">
        <v>48</v>
      </c>
    </row>
    <row r="8" spans="1:2" x14ac:dyDescent="0.35">
      <c r="B8" s="39" t="s">
        <v>94</v>
      </c>
    </row>
    <row r="9" spans="1:2" x14ac:dyDescent="0.35">
      <c r="B9" s="39" t="s">
        <v>95</v>
      </c>
    </row>
    <row r="10" spans="1:2" x14ac:dyDescent="0.35">
      <c r="B10" s="39" t="s">
        <v>96</v>
      </c>
    </row>
    <row r="13" spans="1:2" x14ac:dyDescent="0.35">
      <c r="A13" t="s">
        <v>53</v>
      </c>
      <c r="B13" s="39" t="s">
        <v>48</v>
      </c>
    </row>
    <row r="14" spans="1:2" x14ac:dyDescent="0.35">
      <c r="B14" s="39" t="s">
        <v>105</v>
      </c>
    </row>
    <row r="15" spans="1:2" x14ac:dyDescent="0.35">
      <c r="B15" s="39" t="s">
        <v>62</v>
      </c>
    </row>
    <row r="16" spans="1:2" x14ac:dyDescent="0.35">
      <c r="B16" s="39" t="s">
        <v>89</v>
      </c>
    </row>
    <row r="17" spans="1:2" x14ac:dyDescent="0.35">
      <c r="B17" s="39" t="s">
        <v>54</v>
      </c>
    </row>
    <row r="18" spans="1:2" x14ac:dyDescent="0.35">
      <c r="B18" s="39" t="s">
        <v>55</v>
      </c>
    </row>
    <row r="19" spans="1:2" x14ac:dyDescent="0.35">
      <c r="B19" s="39" t="s">
        <v>56</v>
      </c>
    </row>
    <row r="20" spans="1:2" x14ac:dyDescent="0.35">
      <c r="B20" s="39" t="s">
        <v>57</v>
      </c>
    </row>
    <row r="21" spans="1:2" x14ac:dyDescent="0.35">
      <c r="B21" s="39" t="s">
        <v>59</v>
      </c>
    </row>
    <row r="22" spans="1:2" x14ac:dyDescent="0.35">
      <c r="B22" s="39" t="s">
        <v>58</v>
      </c>
    </row>
    <row r="23" spans="1:2" x14ac:dyDescent="0.35">
      <c r="B23" s="39" t="s">
        <v>60</v>
      </c>
    </row>
    <row r="24" spans="1:2" x14ac:dyDescent="0.35">
      <c r="B24" s="39" t="s">
        <v>61</v>
      </c>
    </row>
    <row r="25" spans="1:2" x14ac:dyDescent="0.35">
      <c r="B25" s="39" t="s">
        <v>108</v>
      </c>
    </row>
    <row r="26" spans="1:2" x14ac:dyDescent="0.35">
      <c r="B26" s="39" t="s">
        <v>75</v>
      </c>
    </row>
    <row r="28" spans="1:2" x14ac:dyDescent="0.35">
      <c r="A28" t="s">
        <v>79</v>
      </c>
      <c r="B28" s="39" t="s">
        <v>48</v>
      </c>
    </row>
    <row r="29" spans="1:2" x14ac:dyDescent="0.35">
      <c r="B29" s="39" t="s">
        <v>80</v>
      </c>
    </row>
    <row r="30" spans="1:2" x14ac:dyDescent="0.35">
      <c r="B30" s="39" t="s">
        <v>81</v>
      </c>
    </row>
    <row r="33" spans="1:2" x14ac:dyDescent="0.35">
      <c r="A33" t="s">
        <v>113</v>
      </c>
      <c r="B33" s="39" t="s">
        <v>48</v>
      </c>
    </row>
    <row r="34" spans="1:2" x14ac:dyDescent="0.35">
      <c r="B34" s="39" t="s">
        <v>123</v>
      </c>
    </row>
    <row r="35" spans="1:2" x14ac:dyDescent="0.35">
      <c r="B35" s="39" t="s">
        <v>116</v>
      </c>
    </row>
    <row r="36" spans="1:2" x14ac:dyDescent="0.35">
      <c r="B36" s="39" t="s">
        <v>114</v>
      </c>
    </row>
    <row r="37" spans="1:2" x14ac:dyDescent="0.35">
      <c r="B37" s="39" t="s">
        <v>115</v>
      </c>
    </row>
    <row r="39" spans="1:2" x14ac:dyDescent="0.35">
      <c r="A39" t="s">
        <v>119</v>
      </c>
      <c r="B39" s="39" t="s">
        <v>121</v>
      </c>
    </row>
    <row r="40" spans="1:2" x14ac:dyDescent="0.35">
      <c r="B40" s="39" t="s">
        <v>120</v>
      </c>
    </row>
    <row r="41" spans="1:2" x14ac:dyDescent="0.35">
      <c r="B41" s="39" t="s">
        <v>125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Maximum Dev Cost</vt:lpstr>
      <vt:lpstr>WSHFC use only</vt:lpstr>
      <vt:lpstr>data</vt:lpstr>
      <vt:lpstr>Project_Name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Jacob Richardson</cp:lastModifiedBy>
  <cp:lastPrinted>2019-02-15T17:45:59Z</cp:lastPrinted>
  <dcterms:created xsi:type="dcterms:W3CDTF">2011-09-21T19:37:25Z</dcterms:created>
  <dcterms:modified xsi:type="dcterms:W3CDTF">2022-08-24T22:12:30Z</dcterms:modified>
</cp:coreProperties>
</file>